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685" tabRatio="816" activeTab="1"/>
  </bookViews>
  <sheets>
    <sheet name="Inventario Actual" sheetId="20" r:id="rId1"/>
    <sheet name="Naturalizaciones Otorgadas" sheetId="18" r:id="rId2"/>
    <sheet name="Naturalizaciones Solicitudes" sheetId="19" r:id="rId3"/>
    <sheet name="Expedientes Completos" sheetId="24" r:id="rId4"/>
    <sheet name="Certif. Naturlz." sheetId="17" r:id="rId5"/>
    <sheet name="No Nacionalidad" sheetId="15" r:id="rId6"/>
    <sheet name="Estatus Mig." sheetId="14" r:id="rId7"/>
    <sheet name="Copia Acta Nac." sheetId="21" r:id="rId8"/>
    <sheet name="Copia Acta Matrim" sheetId="23" r:id="rId9"/>
    <sheet name="Renuncia a Nacionalidad" sheetId="16" r:id="rId10"/>
  </sheets>
  <definedNames>
    <definedName name="_xlnm._FilterDatabase" localSheetId="4" hidden="1">'Certif. Naturlz.'!$E$3:$E$54</definedName>
    <definedName name="_xlnm._FilterDatabase" localSheetId="1" hidden="1">'Naturalizaciones Otorgadas'!$A$6:$M$85</definedName>
    <definedName name="_xlnm._FilterDatabase" localSheetId="2" hidden="1">'Naturalizaciones Solicitudes'!$A$6:$L$30</definedName>
  </definedNames>
  <calcPr calcId="145621"/>
</workbook>
</file>

<file path=xl/calcChain.xml><?xml version="1.0" encoding="utf-8"?>
<calcChain xmlns="http://schemas.openxmlformats.org/spreadsheetml/2006/main">
  <c r="G85" i="18" l="1"/>
  <c r="G84" i="18"/>
  <c r="G83" i="18"/>
  <c r="G82" i="18"/>
  <c r="G81" i="18"/>
  <c r="G78" i="18"/>
  <c r="G77" i="18"/>
  <c r="G75" i="18"/>
  <c r="G58" i="18" l="1"/>
  <c r="G57" i="18"/>
  <c r="G56" i="18"/>
  <c r="G55" i="18"/>
  <c r="G54" i="18"/>
  <c r="G53" i="18"/>
  <c r="G52" i="18"/>
  <c r="G51" i="18"/>
  <c r="G50" i="18"/>
  <c r="G48" i="18"/>
  <c r="G47" i="18"/>
  <c r="G45" i="18"/>
  <c r="G44" i="18"/>
  <c r="G43" i="18"/>
  <c r="G42" i="18"/>
  <c r="G41" i="18"/>
  <c r="G39" i="18"/>
  <c r="G38" i="18"/>
  <c r="G36" i="18" l="1"/>
  <c r="G35" i="18"/>
  <c r="G34" i="18"/>
  <c r="G33" i="18"/>
  <c r="G32" i="18"/>
  <c r="G29" i="18"/>
  <c r="G27" i="18"/>
  <c r="G26" i="18"/>
  <c r="G25" i="18"/>
  <c r="G23" i="18"/>
  <c r="G22" i="18" l="1"/>
  <c r="G18" i="18"/>
  <c r="G17" i="18"/>
  <c r="G16" i="18"/>
  <c r="G13" i="18"/>
  <c r="G12" i="18"/>
  <c r="G11" i="18" l="1"/>
  <c r="G80" i="18"/>
  <c r="G79" i="18"/>
  <c r="G76" i="18"/>
  <c r="G72" i="18"/>
  <c r="G68" i="18"/>
  <c r="G67" i="18"/>
  <c r="G66" i="18"/>
  <c r="G63" i="18"/>
  <c r="G62" i="18"/>
  <c r="G61" i="18"/>
  <c r="G49" i="18"/>
  <c r="G46" i="18"/>
  <c r="G40" i="18"/>
  <c r="G37" i="18"/>
  <c r="G30" i="18" l="1"/>
  <c r="G28" i="18"/>
  <c r="G24" i="18"/>
  <c r="G21" i="18"/>
  <c r="G20" i="18"/>
  <c r="G19" i="18"/>
  <c r="G15" i="18"/>
  <c r="G14" i="18"/>
  <c r="G10" i="18"/>
  <c r="G9" i="18"/>
  <c r="G31" i="18"/>
  <c r="G70" i="18"/>
  <c r="G8" i="18"/>
</calcChain>
</file>

<file path=xl/sharedStrings.xml><?xml version="1.0" encoding="utf-8"?>
<sst xmlns="http://schemas.openxmlformats.org/spreadsheetml/2006/main" count="1725" uniqueCount="325">
  <si>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</si>
  <si>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</si>
  <si>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</si>
  <si>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</si>
  <si>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</si>
  <si>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</si>
  <si>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</si>
  <si>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</si>
  <si>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</si>
  <si>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</si>
  <si>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</si>
  <si>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</si>
  <si>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</si>
  <si>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DE NATURALIZACION</t>
  </si>
  <si>
    <t>1. Cantidad de Naturalizaciones Otorgadas</t>
  </si>
  <si>
    <t>No.</t>
  </si>
  <si>
    <t>Fecha 
Solicitud</t>
  </si>
  <si>
    <t>Fecha 
Juramentación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</si>
  <si>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</si>
  <si>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</si>
  <si>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</si>
  <si>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</si>
  <si>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</si>
  <si>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</si>
  <si>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</si>
  <si>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</si>
  <si>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</si>
  <si>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</si>
  <si>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</si>
  <si>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DIRECCION NATURALIZACIONES</t>
  </si>
  <si>
    <t>2. Cantidad de Naturalizaciones solicitadas</t>
  </si>
  <si>
    <t xml:space="preserve">ORDINARIO </t>
  </si>
  <si>
    <t>COLOMBIA</t>
  </si>
  <si>
    <t xml:space="preserve">COLOMBIANA </t>
  </si>
  <si>
    <t>M</t>
  </si>
  <si>
    <t xml:space="preserve">SOLTERO </t>
  </si>
  <si>
    <t>DRA. EN MEDICINA</t>
  </si>
  <si>
    <t xml:space="preserve">17 AÑOS </t>
  </si>
  <si>
    <t xml:space="preserve">SANTO DOMINGO </t>
  </si>
  <si>
    <t xml:space="preserve">DISTRITO NACIONAL </t>
  </si>
  <si>
    <t>MATRIMONIO</t>
  </si>
  <si>
    <t xml:space="preserve">RUSA </t>
  </si>
  <si>
    <t>RUSA</t>
  </si>
  <si>
    <t>F</t>
  </si>
  <si>
    <t>CASADA</t>
  </si>
  <si>
    <t>RELACIONES PUBLICAS</t>
  </si>
  <si>
    <t xml:space="preserve">8 AÑOS </t>
  </si>
  <si>
    <t>CUBA</t>
  </si>
  <si>
    <t xml:space="preserve">CUBANA </t>
  </si>
  <si>
    <t xml:space="preserve">ENFERMERA </t>
  </si>
  <si>
    <t>15 AÑOS</t>
  </si>
  <si>
    <t>UCRANIA</t>
  </si>
  <si>
    <t>ECONOMISTA</t>
  </si>
  <si>
    <t xml:space="preserve">12 AÑOS </t>
  </si>
  <si>
    <t xml:space="preserve">PUERTO PLATA </t>
  </si>
  <si>
    <t xml:space="preserve">SOSUA </t>
  </si>
  <si>
    <t>INGENIERO</t>
  </si>
  <si>
    <t>ITALIA</t>
  </si>
  <si>
    <t>PROPITARIO</t>
  </si>
  <si>
    <t>10 AÑOS</t>
  </si>
  <si>
    <t>LA ROMANA</t>
  </si>
  <si>
    <t xml:space="preserve">CASADO </t>
  </si>
  <si>
    <t xml:space="preserve">10 AÑOS </t>
  </si>
  <si>
    <t xml:space="preserve">LA VEGA </t>
  </si>
  <si>
    <t xml:space="preserve">JARABACOA </t>
  </si>
  <si>
    <t xml:space="preserve">SANTA LUCIA </t>
  </si>
  <si>
    <t>ADM. DE EMPRESAS</t>
  </si>
  <si>
    <t xml:space="preserve">3 AÑOS </t>
  </si>
  <si>
    <t xml:space="preserve">LA ALTAGRACIA </t>
  </si>
  <si>
    <t xml:space="preserve">HIGUEY </t>
  </si>
  <si>
    <t>FRANCE</t>
  </si>
  <si>
    <t>ODONTOLOGO</t>
  </si>
  <si>
    <t>14 AÑOS</t>
  </si>
  <si>
    <t>BAVARO</t>
  </si>
  <si>
    <t>VENEZUELA</t>
  </si>
  <si>
    <t xml:space="preserve">VENEZUELA </t>
  </si>
  <si>
    <t>ASISTENTE MEDICO</t>
  </si>
  <si>
    <t>SAN JUAN</t>
  </si>
  <si>
    <t>ESTUDIANTE</t>
  </si>
  <si>
    <t xml:space="preserve">1, 1/2 AÑOS </t>
  </si>
  <si>
    <t>FISIOTERAPEUTA</t>
  </si>
  <si>
    <t xml:space="preserve">36 AÑOS </t>
  </si>
  <si>
    <t xml:space="preserve">NEDERLANDS </t>
  </si>
  <si>
    <t>HOLANDES</t>
  </si>
  <si>
    <t xml:space="preserve">DIRECTOR </t>
  </si>
  <si>
    <t xml:space="preserve">5 AÑOS </t>
  </si>
  <si>
    <t xml:space="preserve">SANTIAGO </t>
  </si>
  <si>
    <t xml:space="preserve">SANTIAGO DE LOS CABALLEROS </t>
  </si>
  <si>
    <t xml:space="preserve">PRIVILEGIADO </t>
  </si>
  <si>
    <t>N/A</t>
  </si>
  <si>
    <t>PIANISTA</t>
  </si>
  <si>
    <t>ITALIANA</t>
  </si>
  <si>
    <t xml:space="preserve">MUSICO </t>
  </si>
  <si>
    <t xml:space="preserve">2 AÑOS </t>
  </si>
  <si>
    <t xml:space="preserve">BULGARIA </t>
  </si>
  <si>
    <t>BULGARA</t>
  </si>
  <si>
    <t xml:space="preserve">EMPRESARIO </t>
  </si>
  <si>
    <t xml:space="preserve">22 AÑOS </t>
  </si>
  <si>
    <t xml:space="preserve">PAKISTAN </t>
  </si>
  <si>
    <t>PAKISTANI</t>
  </si>
  <si>
    <t>EMPLEADO PRIVADO</t>
  </si>
  <si>
    <t>4 AÑOS</t>
  </si>
  <si>
    <t>16 AÑOS</t>
  </si>
  <si>
    <t xml:space="preserve">SAMANA </t>
  </si>
  <si>
    <t>LAS TERRERNAS</t>
  </si>
  <si>
    <t xml:space="preserve">COMERCIANTE </t>
  </si>
  <si>
    <t xml:space="preserve">SAN CRISTOBAL </t>
  </si>
  <si>
    <t>USA</t>
  </si>
  <si>
    <t>NORTEAMERICANO</t>
  </si>
  <si>
    <t>ARMADA ESTODOUNIDENSE</t>
  </si>
  <si>
    <t xml:space="preserve">SANTO DOMINGO NORTE </t>
  </si>
  <si>
    <t xml:space="preserve">MEXICO </t>
  </si>
  <si>
    <t xml:space="preserve">MEXICANO </t>
  </si>
  <si>
    <t xml:space="preserve">ESPAÑA </t>
  </si>
  <si>
    <t xml:space="preserve">ESPAÑOLA </t>
  </si>
  <si>
    <t xml:space="preserve">ABOGADO </t>
  </si>
  <si>
    <t>CONTABLE</t>
  </si>
  <si>
    <t xml:space="preserve">SANTO DOMINGO ESTE </t>
  </si>
  <si>
    <t>3. Cantidad de certificaciones de nacionalidad solicitadas</t>
  </si>
  <si>
    <t xml:space="preserve">                                                                        </t>
  </si>
  <si>
    <t>Finalidad</t>
  </si>
  <si>
    <t>Sexo</t>
  </si>
  <si>
    <t xml:space="preserve">No. </t>
  </si>
  <si>
    <t xml:space="preserve">PASAPORTE </t>
  </si>
  <si>
    <t>CHINA</t>
  </si>
  <si>
    <t xml:space="preserve">EMPLEADO PRIVADO </t>
  </si>
  <si>
    <t>SANTO DOMINGO OESTE</t>
  </si>
  <si>
    <t xml:space="preserve">LOS ALCARRIZOS </t>
  </si>
  <si>
    <t xml:space="preserve">RECTIFICACION </t>
  </si>
  <si>
    <t xml:space="preserve">COLOMBIA </t>
  </si>
  <si>
    <t>COLOMBIANA</t>
  </si>
  <si>
    <t xml:space="preserve">MEDICO </t>
  </si>
  <si>
    <t>AMA DE CASA</t>
  </si>
  <si>
    <t>SANTO DOMINGO</t>
  </si>
  <si>
    <t>FRANCIA</t>
  </si>
  <si>
    <t>FRANCESA</t>
  </si>
  <si>
    <t>TAIWAN</t>
  </si>
  <si>
    <t>TAIWANESA</t>
  </si>
  <si>
    <t>ABOGA</t>
  </si>
  <si>
    <t>PUERTO PLATA</t>
  </si>
  <si>
    <t>ARGENTINA</t>
  </si>
  <si>
    <t>DOCENTE UNIVESITARIO</t>
  </si>
  <si>
    <t>LA ALTAGRACIA</t>
  </si>
  <si>
    <t>HIGUEL</t>
  </si>
  <si>
    <t>DIRECTO DE PROYECTO</t>
  </si>
  <si>
    <t xml:space="preserve">DUARTE </t>
  </si>
  <si>
    <t xml:space="preserve">SAN FRANCISCO DE MACORIS </t>
  </si>
  <si>
    <t xml:space="preserve">MONSEÑOR NOEL </t>
  </si>
  <si>
    <t>BONAO</t>
  </si>
  <si>
    <t xml:space="preserve">REINO UNIDO </t>
  </si>
  <si>
    <t>NORTEAMERICANA</t>
  </si>
  <si>
    <t>PROCESO NAT. HIJO</t>
  </si>
  <si>
    <t>PROCESO NAT. ESPOSA</t>
  </si>
  <si>
    <t>CUBANA</t>
  </si>
  <si>
    <t>INGENIERA</t>
  </si>
  <si>
    <t>PERIODISTA</t>
  </si>
  <si>
    <t xml:space="preserve">ABOGADA </t>
  </si>
  <si>
    <t>COMERCIANTE</t>
  </si>
  <si>
    <t>PERU</t>
  </si>
  <si>
    <t>PERUANA</t>
  </si>
  <si>
    <t xml:space="preserve">KOREA </t>
  </si>
  <si>
    <t>KOREANA</t>
  </si>
  <si>
    <t xml:space="preserve">ING. TEXTIL </t>
  </si>
  <si>
    <t xml:space="preserve">LA ROMANA </t>
  </si>
  <si>
    <t>DOCTOR</t>
  </si>
  <si>
    <t xml:space="preserve">CONSTANZA </t>
  </si>
  <si>
    <t>ABOGADO</t>
  </si>
  <si>
    <t>ESPAÑA</t>
  </si>
  <si>
    <t>ESPAÑOLA</t>
  </si>
  <si>
    <t>ING. INDUTRIAL</t>
  </si>
  <si>
    <t>ROMANA</t>
  </si>
  <si>
    <t xml:space="preserve">SANTO DOMINGO OESTE </t>
  </si>
  <si>
    <t>PROFESORA</t>
  </si>
  <si>
    <t xml:space="preserve">MONTE PLATA </t>
  </si>
  <si>
    <t xml:space="preserve">BAYAGUANA </t>
  </si>
  <si>
    <t xml:space="preserve">VENEZOLANA </t>
  </si>
  <si>
    <t>SAMANA</t>
  </si>
  <si>
    <t xml:space="preserve">LAS TERRENAS </t>
  </si>
  <si>
    <t xml:space="preserve">BAYARDO </t>
  </si>
  <si>
    <t>JUNTA C. ELECTORAL</t>
  </si>
  <si>
    <t xml:space="preserve">HAITI </t>
  </si>
  <si>
    <t xml:space="preserve">HAITIANA </t>
  </si>
  <si>
    <t>EMPRESARIA</t>
  </si>
  <si>
    <t>SAN CRISTÓBAL</t>
  </si>
  <si>
    <t xml:space="preserve">BOCA CHICA </t>
  </si>
  <si>
    <t xml:space="preserve">CUBA </t>
  </si>
  <si>
    <t>ODONTOLOGA</t>
  </si>
  <si>
    <t>CANTADORA</t>
  </si>
  <si>
    <t xml:space="preserve">ADM. EMPRESAS </t>
  </si>
  <si>
    <t>LIBANO</t>
  </si>
  <si>
    <t>LIBANESA</t>
  </si>
  <si>
    <t>BARAHONA</t>
  </si>
  <si>
    <t>4. Cantidad de certificaciones de no  nacionalidad solicitadas</t>
  </si>
  <si>
    <t xml:space="preserve">Fecha 
Solicitud </t>
  </si>
  <si>
    <t>Fecha 
Entrega</t>
  </si>
  <si>
    <t xml:space="preserve">ITALIA </t>
  </si>
  <si>
    <t xml:space="preserve">ITALIANA </t>
  </si>
  <si>
    <t>FRANCES</t>
  </si>
  <si>
    <t xml:space="preserve">ALEMANIA </t>
  </si>
  <si>
    <t>Razón de solicitud</t>
  </si>
  <si>
    <t>8. Certificados de Renuncia a Nacionalidad</t>
  </si>
  <si>
    <t>Fecha  naturalizado</t>
  </si>
  <si>
    <t>Razón de solicitud renuncia a nacionalidad</t>
  </si>
  <si>
    <t>ORDINARIO</t>
  </si>
  <si>
    <t xml:space="preserve">MATRIMONIO </t>
  </si>
  <si>
    <t>PRIVILEGIADO</t>
  </si>
  <si>
    <t>INDIA</t>
  </si>
  <si>
    <t>HAITI</t>
  </si>
  <si>
    <t>NICARAGUA</t>
  </si>
  <si>
    <t>RUSIA</t>
  </si>
  <si>
    <t xml:space="preserve">PORTUGAL </t>
  </si>
  <si>
    <t>AFGANISTAN</t>
  </si>
  <si>
    <t>URUGUAY</t>
  </si>
  <si>
    <t>EE.UU</t>
  </si>
  <si>
    <t>PAKISTAN</t>
  </si>
  <si>
    <t xml:space="preserve">ECUADOR </t>
  </si>
  <si>
    <t>SUIZA</t>
  </si>
  <si>
    <t>MEXICO</t>
  </si>
  <si>
    <t>CASADO</t>
  </si>
  <si>
    <t>INDU</t>
  </si>
  <si>
    <t>VENEZOLANA</t>
  </si>
  <si>
    <t>NICARAGUENSE</t>
  </si>
  <si>
    <t>HAITIANA</t>
  </si>
  <si>
    <t>PORTUGUESA</t>
  </si>
  <si>
    <t>AFGANI</t>
  </si>
  <si>
    <t>URUGUAYO</t>
  </si>
  <si>
    <t>ESTADO UNIDENSE</t>
  </si>
  <si>
    <t>UCRANIANA</t>
  </si>
  <si>
    <t>ECUATORIANO</t>
  </si>
  <si>
    <t>CUBANO</t>
  </si>
  <si>
    <t>SUIZO</t>
  </si>
  <si>
    <t>PERUANO</t>
  </si>
  <si>
    <t>INDIANA</t>
  </si>
  <si>
    <t>MEXICANO</t>
  </si>
  <si>
    <t>18/10/2024</t>
  </si>
  <si>
    <t>21/10/2024</t>
  </si>
  <si>
    <t>SOLTERO</t>
  </si>
  <si>
    <t>3 AÑOS</t>
  </si>
  <si>
    <t>GUAYACANES</t>
  </si>
  <si>
    <t>SAN PEDRO</t>
  </si>
  <si>
    <t>5 AÑOS</t>
  </si>
  <si>
    <t>SOLTERA</t>
  </si>
  <si>
    <t>DISTRITO NACIONAL</t>
  </si>
  <si>
    <t>GERENTE ADMINISTRATIVO</t>
  </si>
  <si>
    <t>GERENTE DE VENTAS</t>
  </si>
  <si>
    <t>SOSUA</t>
  </si>
  <si>
    <t>GESTOR INMOBILIARIO</t>
  </si>
  <si>
    <t>2 AÑOS</t>
  </si>
  <si>
    <t>SANTIAGO</t>
  </si>
  <si>
    <t>SANTIAGO DE LOS CABALLEROS</t>
  </si>
  <si>
    <t>JEFE DE MAQUINA</t>
  </si>
  <si>
    <t>12 AÑOS</t>
  </si>
  <si>
    <t>COMERCIALIZACION VISUAL</t>
  </si>
  <si>
    <t>6 AÑOS</t>
  </si>
  <si>
    <t>GERENTE DE CONTABILIDAD</t>
  </si>
  <si>
    <t>Estudiante</t>
  </si>
  <si>
    <t>7 AÑOS</t>
  </si>
  <si>
    <t>8 AÑOS</t>
  </si>
  <si>
    <t>ABOGADA</t>
  </si>
  <si>
    <t xml:space="preserve">PUNTA CANA </t>
  </si>
  <si>
    <t>HIGUEY</t>
  </si>
  <si>
    <t>17 AÑOS</t>
  </si>
  <si>
    <t>18 AÑOS</t>
  </si>
  <si>
    <t>PROPIETARIO DE NEGOCIO</t>
  </si>
  <si>
    <t>AGENTE INMOBILIARIO</t>
  </si>
  <si>
    <t>13 AÑOS</t>
  </si>
  <si>
    <t>PROVEERDOR DE  SERVICIOS ORTOBIOLOGICOS</t>
  </si>
  <si>
    <t>JARABACOA</t>
  </si>
  <si>
    <t>LA VEGA</t>
  </si>
  <si>
    <t>DISTRIO NACIONAL</t>
  </si>
  <si>
    <t>Supervisor American Airlines</t>
  </si>
  <si>
    <t>GERENTE DE ANTICRISIS</t>
  </si>
  <si>
    <t>20 AÑOS</t>
  </si>
  <si>
    <t>ARQUITECTO</t>
  </si>
  <si>
    <t>1 AÑO</t>
  </si>
  <si>
    <t>SANTO DOMINGO ESTE</t>
  </si>
  <si>
    <t>ESPAILLAT</t>
  </si>
  <si>
    <t>MOCA</t>
  </si>
  <si>
    <t>REPRESENTANTE TECNINO</t>
  </si>
  <si>
    <t>3 AÑO</t>
  </si>
  <si>
    <t>SANTO DOMINGO NORTE</t>
  </si>
  <si>
    <t>INTERNISTA CLINICO Y NEUMOLOGO</t>
  </si>
  <si>
    <t>DIRECTOR EMPRESA PRIVADA</t>
  </si>
  <si>
    <t>21 AÑOS</t>
  </si>
  <si>
    <t>3 años</t>
  </si>
  <si>
    <t>GERENTE DE PRODUCCIóN</t>
  </si>
  <si>
    <t>5 años</t>
  </si>
  <si>
    <t>DAJABON</t>
  </si>
  <si>
    <t>SECRETARIA</t>
  </si>
  <si>
    <t>INTERPRETADOR DE IDIOMAS</t>
  </si>
  <si>
    <t>22 AÑOS</t>
  </si>
  <si>
    <t>DIRECTIOR DE LIDERAZGO</t>
  </si>
  <si>
    <t>ENFERMERA</t>
  </si>
  <si>
    <t>GERENTE GENERAL</t>
  </si>
  <si>
    <t>TAMBORIL</t>
  </si>
  <si>
    <t>JUBILADO</t>
  </si>
  <si>
    <t>SAN JUAN DE LA MAGUANA</t>
  </si>
  <si>
    <t>MEDICO</t>
  </si>
  <si>
    <t>DISEÑADORA DE INTERIORES</t>
  </si>
  <si>
    <t>11 AÑOS</t>
  </si>
  <si>
    <t>INVERSIONISTA</t>
  </si>
  <si>
    <t>VENDEDOR</t>
  </si>
  <si>
    <t>GERENTE DE EVENTOS</t>
  </si>
  <si>
    <t>PATOLOGA DEL HABLA</t>
  </si>
  <si>
    <t>LOS ALCARRIZOS</t>
  </si>
  <si>
    <t>CUIDO ENVEJECIENTE</t>
  </si>
  <si>
    <t>HIJO MENOR DE EDAD</t>
  </si>
  <si>
    <t>ASISTENTE ADMINISTRATIVA</t>
  </si>
  <si>
    <t>SANTO DOMINIGO NORTE</t>
  </si>
  <si>
    <t>TRADUCTOR</t>
  </si>
  <si>
    <t xml:space="preserve">GERENTE DE DESARROLLO DE CLIENTES </t>
  </si>
  <si>
    <t xml:space="preserve">AGENTE DE REMESAS </t>
  </si>
  <si>
    <t>ADMINISTRADORA</t>
  </si>
  <si>
    <t>MAESTRO TITULAR DE DANZA</t>
  </si>
  <si>
    <t xml:space="preserve">4 AÑOS </t>
  </si>
  <si>
    <t xml:space="preserve">LIDER DE PROYECTOS EN EL BANCO POPULAR </t>
  </si>
  <si>
    <t xml:space="preserve">9 AÑOS </t>
  </si>
  <si>
    <t>EMPLEADA PRIVADA</t>
  </si>
  <si>
    <t xml:space="preserve">7 AÑOS </t>
  </si>
  <si>
    <t xml:space="preserve">RENTADORA DE APARTAMENTO </t>
  </si>
  <si>
    <t>PENSIONADO</t>
  </si>
  <si>
    <t xml:space="preserve">RIO SAN JUAN </t>
  </si>
  <si>
    <t>MARIA TRINIDAD SANCHEZ</t>
  </si>
  <si>
    <t>PENSIONADA</t>
  </si>
  <si>
    <t>Cantidad de Expedientes Completos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</si>
</sst>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0" xfId="0" applyFont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0" xfId="0" applyFont="1"/>
    <xf numFmtId="14" fontId="17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9" fillId="0" borderId="8" xfId="0" applyFont="1" applyBorder="1"/>
    <xf numFmtId="0" fontId="17" fillId="0" borderId="1" xfId="0" applyFont="1" applyBorder="1" applyAlignment="1">
      <alignment horizontal="left"/>
    </xf>
    <xf numFmtId="0" fontId="0" fillId="0" borderId="2" xfId="0" applyBorder="1"/>
    <xf numFmtId="0" fontId="0" fillId="0" borderId="8" xfId="0" applyBorder="1"/>
    <xf numFmtId="0" fontId="17" fillId="0" borderId="8" xfId="0" applyFont="1" applyBorder="1"/>
    <xf numFmtId="0" fontId="20" fillId="0" borderId="8" xfId="0" applyFont="1" applyBorder="1"/>
    <xf numFmtId="0" fontId="19" fillId="0" borderId="0" xfId="0" applyFont="1"/>
    <xf numFmtId="0" fontId="16" fillId="0" borderId="8" xfId="0" applyFont="1" applyBorder="1"/>
    <xf numFmtId="0" fontId="21" fillId="0" borderId="8" xfId="0" applyFont="1" applyBorder="1"/>
    <xf numFmtId="0" fontId="15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8" fillId="0" borderId="8" xfId="0" applyFont="1" applyBorder="1"/>
    <xf numFmtId="0" fontId="22" fillId="0" borderId="0" xfId="0" applyFont="1"/>
    <xf numFmtId="14" fontId="17" fillId="0" borderId="1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0" fillId="0" borderId="4" xfId="0" applyBorder="1"/>
    <xf numFmtId="0" fontId="18" fillId="0" borderId="4" xfId="0" applyFont="1" applyBorder="1"/>
    <xf numFmtId="0" fontId="5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9" fillId="0" borderId="2" xfId="0" applyFont="1" applyBorder="1"/>
    <xf numFmtId="14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14" fontId="19" fillId="0" borderId="1" xfId="0" applyNumberFormat="1" applyFont="1" applyFill="1" applyBorder="1" applyAlignment="1">
      <alignment horizontal="left" wrapText="1"/>
    </xf>
    <xf numFmtId="14" fontId="0" fillId="0" borderId="5" xfId="0" applyNumberFormat="1" applyFont="1" applyFill="1" applyBorder="1" applyAlignment="1">
      <alignment horizontal="left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7" borderId="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5" fillId="6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26" fillId="6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Hipervínculo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B17" sqref="B17"/>
    </sheetView>
  </sheetViews>
  <sheetFormatPr baseColWidth="10" defaultColWidth="11.42578125" defaultRowHeight="12.75"/>
  <cols>
    <col min="1" max="1" width="26.5703125" style="13" customWidth="1"/>
    <col min="2" max="2" width="10.7109375" style="13" customWidth="1"/>
    <col min="3" max="3" width="16.5703125" style="13" customWidth="1"/>
    <col min="4" max="4" width="15.5703125" style="13" customWidth="1"/>
    <col min="5" max="5" width="22.5703125" style="13" customWidth="1"/>
    <col min="6" max="6" width="12.140625" style="13" customWidth="1"/>
    <col min="7" max="16384" width="11.42578125" style="13"/>
  </cols>
  <sheetData>
    <row r="1" spans="1:7" ht="21" customHeight="1">
      <c r="A1" s="90" t="s">
        <v>0</v>
      </c>
      <c r="B1" s="90"/>
      <c r="C1" s="90"/>
      <c r="D1" s="90"/>
      <c r="E1" s="90"/>
      <c r="F1" s="90"/>
    </row>
    <row r="2" spans="1:7" ht="8.25" customHeight="1">
      <c r="A2" s="14"/>
      <c r="B2" s="14"/>
      <c r="C2" s="14"/>
      <c r="D2" s="14"/>
      <c r="E2" s="14"/>
      <c r="F2" s="14"/>
    </row>
    <row r="3" spans="1:7" ht="21" customHeight="1">
      <c r="A3" s="91" t="s">
        <v>1</v>
      </c>
      <c r="B3" s="91"/>
      <c r="C3" s="91"/>
      <c r="D3" s="91"/>
      <c r="E3" s="91"/>
      <c r="F3" s="91"/>
    </row>
    <row r="4" spans="1:7" ht="12.75" customHeight="1"/>
    <row r="5" spans="1:7" customFormat="1" ht="18.75" customHeight="1">
      <c r="A5" s="15" t="s">
        <v>2</v>
      </c>
      <c r="B5" s="16"/>
      <c r="C5" s="16"/>
      <c r="D5" s="16"/>
      <c r="E5" s="16"/>
    </row>
    <row r="6" spans="1:7" customFormat="1" ht="9" customHeight="1">
      <c r="A6" s="15"/>
      <c r="B6" s="16"/>
      <c r="C6" s="16"/>
      <c r="D6" s="16"/>
      <c r="E6" s="16"/>
    </row>
    <row r="7" spans="1:7" ht="45" customHeight="1">
      <c r="A7" s="88" t="s">
        <v>3</v>
      </c>
      <c r="B7" s="88"/>
      <c r="C7" s="88"/>
      <c r="D7" s="88"/>
      <c r="E7" s="88"/>
      <c r="F7" s="88"/>
      <c r="G7" s="22"/>
    </row>
    <row r="8" spans="1:7" ht="46.5" customHeight="1">
      <c r="A8" s="88" t="s">
        <v>4</v>
      </c>
      <c r="B8" s="88"/>
      <c r="C8" s="88"/>
      <c r="D8" s="88"/>
      <c r="E8" s="88"/>
      <c r="F8" s="88"/>
      <c r="G8" s="22"/>
    </row>
    <row r="9" spans="1:7" ht="32.25" customHeight="1">
      <c r="A9" s="88" t="s">
        <v>5</v>
      </c>
      <c r="B9" s="88"/>
      <c r="C9" s="88"/>
      <c r="D9" s="88"/>
      <c r="E9" s="88"/>
      <c r="F9" s="21"/>
      <c r="G9" s="22"/>
    </row>
    <row r="10" spans="1:7" ht="32.25" customHeight="1">
      <c r="A10" s="88" t="s">
        <v>6</v>
      </c>
      <c r="B10" s="88"/>
      <c r="C10" s="88"/>
      <c r="D10" s="88"/>
      <c r="E10" s="88"/>
      <c r="F10" s="21"/>
      <c r="G10" s="22"/>
    </row>
    <row r="11" spans="1:7" ht="32.25" customHeight="1">
      <c r="A11" s="88" t="s">
        <v>7</v>
      </c>
      <c r="B11" s="88"/>
      <c r="C11" s="88"/>
      <c r="D11" s="88"/>
      <c r="E11" s="88"/>
      <c r="F11" s="21"/>
      <c r="G11" s="22"/>
    </row>
    <row r="12" spans="1:7" ht="32.25" customHeight="1">
      <c r="A12" s="88" t="s">
        <v>8</v>
      </c>
      <c r="B12" s="88"/>
      <c r="C12" s="88"/>
      <c r="D12" s="88"/>
      <c r="E12" s="88"/>
      <c r="F12" s="88"/>
      <c r="G12" s="22"/>
    </row>
    <row r="13" spans="1:7" ht="32.25" customHeight="1">
      <c r="A13" s="88" t="s">
        <v>9</v>
      </c>
      <c r="B13" s="88"/>
      <c r="C13" s="88"/>
      <c r="D13" s="88"/>
      <c r="E13" s="88"/>
      <c r="F13" s="88"/>
      <c r="G13" s="22"/>
    </row>
    <row r="14" spans="1:7" ht="32.25" customHeight="1">
      <c r="A14" s="88" t="s">
        <v>10</v>
      </c>
      <c r="B14" s="88"/>
      <c r="C14" s="88"/>
      <c r="D14" s="88"/>
      <c r="E14" s="88"/>
      <c r="F14" s="21"/>
      <c r="G14" s="22"/>
    </row>
    <row r="15" spans="1:7" ht="32.25" customHeight="1">
      <c r="A15" s="88" t="s">
        <v>11</v>
      </c>
      <c r="B15" s="88"/>
      <c r="C15" s="88"/>
      <c r="D15" s="88"/>
      <c r="E15" s="88"/>
      <c r="F15" s="21"/>
      <c r="G15" s="22"/>
    </row>
    <row r="16" spans="1:7" ht="20.25" customHeight="1">
      <c r="A16" s="89"/>
      <c r="B16" s="89"/>
      <c r="C16" s="89"/>
      <c r="D16" s="89"/>
      <c r="E16" s="89"/>
      <c r="F16" s="89"/>
    </row>
    <row r="17" spans="1:5" ht="21.75" customHeight="1"/>
    <row r="18" spans="1:5" ht="15">
      <c r="A18" s="16"/>
      <c r="B18" s="16"/>
      <c r="C18" s="16"/>
      <c r="D18" s="16"/>
      <c r="E18" s="16"/>
    </row>
    <row r="19" spans="1:5" ht="15">
      <c r="A19" s="16"/>
      <c r="B19" s="16"/>
      <c r="C19" s="16"/>
      <c r="D19" s="16"/>
      <c r="E19" s="16"/>
    </row>
    <row r="20" spans="1:5" ht="15">
      <c r="A20" s="16"/>
      <c r="B20" s="16"/>
      <c r="C20" s="16"/>
      <c r="D20" s="16"/>
      <c r="E20" s="16"/>
    </row>
    <row r="21" spans="1:5" ht="15">
      <c r="A21" s="16"/>
      <c r="B21" s="16"/>
      <c r="C21" s="16"/>
      <c r="D21" s="16"/>
      <c r="E21" s="16"/>
    </row>
    <row r="22" spans="1:5" ht="33" customHeight="1">
      <c r="A22" s="87" t="s">
        <v>12</v>
      </c>
      <c r="B22" s="87"/>
      <c r="C22" s="87"/>
      <c r="D22" s="87"/>
      <c r="E22" s="87"/>
    </row>
  </sheetData>
  <mergeCells count="13">
    <mergeCell ref="A1:F1"/>
    <mergeCell ref="A3:F3"/>
    <mergeCell ref="A14:E14"/>
    <mergeCell ref="A15:E15"/>
    <mergeCell ref="A8:F8"/>
    <mergeCell ref="A12:F12"/>
    <mergeCell ref="A13:F13"/>
    <mergeCell ref="A7:F7"/>
    <mergeCell ref="A22:E22"/>
    <mergeCell ref="A9:E9"/>
    <mergeCell ref="A10:E10"/>
    <mergeCell ref="A11:E11"/>
    <mergeCell ref="A16:F16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L20"/>
  <sheetViews>
    <sheetView zoomScaleNormal="100" zoomScalePageLayoutView="70" workbookViewId="0">
      <selection activeCell="E6" sqref="E6:E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2.140625" customWidth="1"/>
    <col min="6" max="6" width="15.28515625" customWidth="1"/>
    <col min="7" max="8" width="14.85546875" customWidth="1"/>
    <col min="9" max="9" width="19.42578125" customWidth="1"/>
    <col min="10" max="10" width="14.28515625" customWidth="1"/>
    <col min="11" max="12" width="26.28515625" customWidth="1"/>
  </cols>
  <sheetData>
    <row r="1" spans="1:1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>
      <c r="A2" s="92" t="s">
        <v>29</v>
      </c>
      <c r="B2" s="92"/>
      <c r="C2" s="92"/>
      <c r="D2" s="92"/>
      <c r="E2" s="5"/>
      <c r="F2" s="5"/>
      <c r="G2" s="5"/>
      <c r="H2" s="5"/>
      <c r="I2" s="5"/>
      <c r="J2" s="6"/>
      <c r="K2" s="7"/>
      <c r="L2" s="7"/>
    </row>
    <row r="3" spans="1:12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>
      <c r="A4" s="93" t="s">
        <v>200</v>
      </c>
      <c r="B4" s="93"/>
      <c r="C4" s="93"/>
      <c r="D4" s="93"/>
      <c r="E4" s="8"/>
      <c r="F4" s="9"/>
      <c r="G4" s="9"/>
      <c r="H4" s="9"/>
      <c r="I4" s="9"/>
      <c r="J4" s="9"/>
      <c r="K4" s="9"/>
      <c r="L4" s="9"/>
    </row>
    <row r="5" spans="1:12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</row>
    <row r="6" spans="1:12" ht="37.5" customHeight="1">
      <c r="A6" s="94" t="s">
        <v>15</v>
      </c>
      <c r="B6" s="96" t="s">
        <v>193</v>
      </c>
      <c r="C6" s="96" t="s">
        <v>194</v>
      </c>
      <c r="D6" s="96" t="s">
        <v>121</v>
      </c>
      <c r="E6" s="96" t="s">
        <v>19</v>
      </c>
      <c r="F6" s="96" t="s">
        <v>20</v>
      </c>
      <c r="G6" s="96" t="s">
        <v>24</v>
      </c>
      <c r="H6" s="96" t="s">
        <v>201</v>
      </c>
      <c r="I6" s="96" t="s">
        <v>202</v>
      </c>
      <c r="J6" s="96" t="s">
        <v>25</v>
      </c>
      <c r="K6" s="98" t="s">
        <v>26</v>
      </c>
      <c r="L6" s="99"/>
    </row>
    <row r="7" spans="1:12" ht="30" customHeight="1">
      <c r="A7" s="95"/>
      <c r="B7" s="95"/>
      <c r="C7" s="95"/>
      <c r="D7" s="97"/>
      <c r="E7" s="97"/>
      <c r="F7" s="97"/>
      <c r="G7" s="97"/>
      <c r="H7" s="97"/>
      <c r="I7" s="97"/>
      <c r="J7" s="97"/>
      <c r="K7" s="10" t="s">
        <v>27</v>
      </c>
      <c r="L7" s="10" t="s">
        <v>28</v>
      </c>
    </row>
    <row r="8" spans="1:12" ht="34.5" customHeight="1">
      <c r="A8" s="11">
        <v>1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</row>
    <row r="9" spans="1:12" ht="34.5" customHeight="1">
      <c r="A9" s="11">
        <v>2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</row>
    <row r="10" spans="1:12" ht="34.5" customHeight="1">
      <c r="A10" s="11">
        <v>3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34.5" customHeight="1">
      <c r="A11" s="11">
        <v>4</v>
      </c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34.5" customHeight="1">
      <c r="A12" s="11">
        <v>5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34.5" customHeight="1">
      <c r="A13" s="11">
        <v>6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34.5" customHeight="1">
      <c r="A14" s="11">
        <v>7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34.5" customHeight="1">
      <c r="A15" s="11">
        <v>8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>
      <c r="A16" s="11">
        <v>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34.5" customHeight="1">
      <c r="A17" s="11">
        <v>10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13"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J6:J7"/>
    <mergeCell ref="K6:L6"/>
    <mergeCell ref="H6:H7"/>
    <mergeCell ref="I6:I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85"/>
  <sheetViews>
    <sheetView tabSelected="1" zoomScale="90" zoomScaleNormal="9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:D7"/>
    </sheetView>
  </sheetViews>
  <sheetFormatPr baseColWidth="10" defaultColWidth="11.42578125" defaultRowHeight="15"/>
  <cols>
    <col min="1" max="1" width="7.28515625" style="84" customWidth="1"/>
    <col min="2" max="2" width="13" customWidth="1"/>
    <col min="3" max="3" width="15" customWidth="1"/>
    <col min="4" max="4" width="29.7109375" customWidth="1"/>
    <col min="5" max="5" width="17.42578125" customWidth="1"/>
    <col min="6" max="6" width="24.85546875" customWidth="1"/>
    <col min="7" max="7" width="10.7109375" customWidth="1"/>
    <col min="8" max="8" width="8.7109375" customWidth="1"/>
    <col min="9" max="9" width="12.28515625" customWidth="1"/>
    <col min="10" max="10" width="26.42578125" customWidth="1"/>
    <col min="11" max="11" width="13.28515625" customWidth="1"/>
    <col min="12" max="12" width="23.42578125" customWidth="1"/>
    <col min="13" max="13" width="25.7109375" customWidth="1"/>
  </cols>
  <sheetData>
    <row r="1" spans="1:13" ht="15" customHeight="1">
      <c r="A1" s="8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>
      <c r="A2" s="92" t="s">
        <v>13</v>
      </c>
      <c r="B2" s="92"/>
      <c r="C2" s="92"/>
      <c r="D2" s="92"/>
      <c r="E2" s="5"/>
      <c r="F2" s="5"/>
      <c r="G2" s="5"/>
      <c r="H2" s="5"/>
      <c r="I2" s="5"/>
      <c r="J2" s="5"/>
      <c r="K2" s="6"/>
      <c r="L2" s="7"/>
      <c r="M2" s="7"/>
    </row>
    <row r="3" spans="1:13" ht="6" customHeight="1">
      <c r="A3" s="8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>
      <c r="A4" s="93" t="s">
        <v>14</v>
      </c>
      <c r="B4" s="93"/>
      <c r="C4" s="93"/>
      <c r="D4" s="93"/>
      <c r="E4" s="8"/>
      <c r="F4" s="9"/>
      <c r="G4" s="9"/>
      <c r="H4" s="9"/>
      <c r="I4" s="9"/>
      <c r="J4" s="9"/>
      <c r="K4" s="9"/>
      <c r="L4" s="9"/>
      <c r="M4" s="9"/>
    </row>
    <row r="5" spans="1:13" ht="15.75">
      <c r="A5" s="83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1.5" customHeight="1">
      <c r="A6" s="94" t="s">
        <v>15</v>
      </c>
      <c r="B6" s="96" t="s">
        <v>16</v>
      </c>
      <c r="C6" s="96" t="s">
        <v>17</v>
      </c>
      <c r="D6" s="96" t="s">
        <v>18</v>
      </c>
      <c r="E6" s="96" t="s">
        <v>19</v>
      </c>
      <c r="F6" s="96" t="s">
        <v>20</v>
      </c>
      <c r="G6" s="101" t="s">
        <v>21</v>
      </c>
      <c r="H6" s="96" t="s">
        <v>22</v>
      </c>
      <c r="I6" s="96" t="s">
        <v>23</v>
      </c>
      <c r="J6" s="96" t="s">
        <v>24</v>
      </c>
      <c r="K6" s="96" t="s">
        <v>25</v>
      </c>
      <c r="L6" s="98" t="s">
        <v>26</v>
      </c>
      <c r="M6" s="99"/>
    </row>
    <row r="7" spans="1:13" ht="27" customHeight="1">
      <c r="A7" s="95"/>
      <c r="B7" s="95"/>
      <c r="C7" s="95"/>
      <c r="D7" s="97"/>
      <c r="E7" s="97"/>
      <c r="F7" s="97"/>
      <c r="G7" s="102"/>
      <c r="H7" s="97"/>
      <c r="I7" s="97"/>
      <c r="J7" s="97"/>
      <c r="K7" s="97"/>
      <c r="L7" s="17" t="s">
        <v>27</v>
      </c>
      <c r="M7" s="17" t="s">
        <v>28</v>
      </c>
    </row>
    <row r="8" spans="1:13" ht="35.25" customHeight="1">
      <c r="A8" s="68">
        <v>1</v>
      </c>
      <c r="B8" s="75">
        <v>45468</v>
      </c>
      <c r="C8" s="76">
        <v>45681</v>
      </c>
      <c r="D8" s="68" t="s">
        <v>203</v>
      </c>
      <c r="E8" s="68" t="s">
        <v>206</v>
      </c>
      <c r="F8" s="74" t="s">
        <v>219</v>
      </c>
      <c r="G8" s="71">
        <f>2024-2007</f>
        <v>17</v>
      </c>
      <c r="H8" s="68" t="s">
        <v>34</v>
      </c>
      <c r="I8" s="70" t="s">
        <v>236</v>
      </c>
      <c r="J8" s="70" t="s">
        <v>78</v>
      </c>
      <c r="K8" s="71" t="s">
        <v>237</v>
      </c>
      <c r="L8" s="72" t="s">
        <v>239</v>
      </c>
      <c r="M8" s="72" t="s">
        <v>238</v>
      </c>
    </row>
    <row r="9" spans="1:13" ht="35.25" customHeight="1">
      <c r="A9" s="68">
        <v>2</v>
      </c>
      <c r="B9" s="75">
        <v>45044</v>
      </c>
      <c r="C9" s="76">
        <v>45681</v>
      </c>
      <c r="D9" s="68" t="s">
        <v>203</v>
      </c>
      <c r="E9" s="69" t="s">
        <v>32</v>
      </c>
      <c r="F9" s="74" t="s">
        <v>130</v>
      </c>
      <c r="G9" s="71">
        <f>2024-1989</f>
        <v>35</v>
      </c>
      <c r="H9" s="69" t="s">
        <v>43</v>
      </c>
      <c r="I9" s="70" t="s">
        <v>241</v>
      </c>
      <c r="J9" s="70" t="s">
        <v>243</v>
      </c>
      <c r="K9" s="71" t="s">
        <v>59</v>
      </c>
      <c r="L9" s="72" t="s">
        <v>133</v>
      </c>
      <c r="M9" s="72" t="s">
        <v>242</v>
      </c>
    </row>
    <row r="10" spans="1:13" ht="35.25" customHeight="1">
      <c r="A10" s="68">
        <v>3</v>
      </c>
      <c r="B10" s="75">
        <v>45482</v>
      </c>
      <c r="C10" s="76">
        <v>45681</v>
      </c>
      <c r="D10" s="68" t="s">
        <v>203</v>
      </c>
      <c r="E10" s="68" t="s">
        <v>74</v>
      </c>
      <c r="F10" s="74" t="s">
        <v>220</v>
      </c>
      <c r="G10" s="71">
        <f>2024-1978</f>
        <v>46</v>
      </c>
      <c r="H10" s="68" t="s">
        <v>34</v>
      </c>
      <c r="I10" s="70" t="s">
        <v>218</v>
      </c>
      <c r="J10" s="70" t="s">
        <v>244</v>
      </c>
      <c r="K10" s="71" t="s">
        <v>237</v>
      </c>
      <c r="L10" s="72" t="s">
        <v>133</v>
      </c>
      <c r="M10" s="72" t="s">
        <v>242</v>
      </c>
    </row>
    <row r="11" spans="1:13" ht="35.25" customHeight="1">
      <c r="A11" s="68">
        <v>4</v>
      </c>
      <c r="B11" s="75"/>
      <c r="C11" s="76">
        <v>45681</v>
      </c>
      <c r="D11" s="68" t="s">
        <v>203</v>
      </c>
      <c r="E11" s="68" t="s">
        <v>57</v>
      </c>
      <c r="F11" s="74" t="s">
        <v>91</v>
      </c>
      <c r="G11" s="71">
        <f>2024-1977</f>
        <v>47</v>
      </c>
      <c r="H11" s="68" t="s">
        <v>34</v>
      </c>
      <c r="I11" s="70" t="s">
        <v>218</v>
      </c>
      <c r="J11" s="70" t="s">
        <v>157</v>
      </c>
      <c r="K11" s="71" t="s">
        <v>272</v>
      </c>
      <c r="L11" s="72" t="s">
        <v>133</v>
      </c>
      <c r="M11" s="72" t="s">
        <v>126</v>
      </c>
    </row>
    <row r="12" spans="1:13" ht="35.25" customHeight="1">
      <c r="A12" s="68">
        <v>5</v>
      </c>
      <c r="B12" s="75">
        <v>45609</v>
      </c>
      <c r="C12" s="76">
        <v>45681</v>
      </c>
      <c r="D12" s="68" t="s">
        <v>40</v>
      </c>
      <c r="E12" s="68" t="s">
        <v>207</v>
      </c>
      <c r="F12" s="74" t="s">
        <v>222</v>
      </c>
      <c r="G12" s="71">
        <f>2024-1990</f>
        <v>34</v>
      </c>
      <c r="H12" s="68" t="s">
        <v>34</v>
      </c>
      <c r="I12" s="70" t="s">
        <v>218</v>
      </c>
      <c r="J12" s="70" t="s">
        <v>100</v>
      </c>
      <c r="K12" s="71" t="s">
        <v>274</v>
      </c>
      <c r="L12" s="72" t="s">
        <v>133</v>
      </c>
      <c r="M12" s="72" t="s">
        <v>275</v>
      </c>
    </row>
    <row r="13" spans="1:13" ht="30.75" customHeight="1">
      <c r="A13" s="68">
        <v>6</v>
      </c>
      <c r="B13" s="75">
        <v>45583</v>
      </c>
      <c r="C13" s="76">
        <v>45681</v>
      </c>
      <c r="D13" s="68" t="s">
        <v>40</v>
      </c>
      <c r="E13" s="68" t="s">
        <v>208</v>
      </c>
      <c r="F13" s="74" t="s">
        <v>221</v>
      </c>
      <c r="G13" s="71">
        <f>2024-1990</f>
        <v>34</v>
      </c>
      <c r="H13" s="68" t="s">
        <v>43</v>
      </c>
      <c r="I13" s="70" t="s">
        <v>44</v>
      </c>
      <c r="J13" s="72" t="s">
        <v>278</v>
      </c>
      <c r="K13" s="71" t="s">
        <v>59</v>
      </c>
      <c r="L13" s="74" t="s">
        <v>276</v>
      </c>
      <c r="M13" s="72" t="s">
        <v>277</v>
      </c>
    </row>
    <row r="14" spans="1:13" ht="27" customHeight="1">
      <c r="A14" s="68">
        <v>7</v>
      </c>
      <c r="B14" s="75">
        <v>41256</v>
      </c>
      <c r="C14" s="76">
        <v>45681</v>
      </c>
      <c r="D14" s="68" t="s">
        <v>203</v>
      </c>
      <c r="E14" s="68" t="s">
        <v>209</v>
      </c>
      <c r="F14" s="74" t="s">
        <v>42</v>
      </c>
      <c r="G14" s="71">
        <f>2024-1965</f>
        <v>59</v>
      </c>
      <c r="H14" s="68" t="s">
        <v>34</v>
      </c>
      <c r="I14" s="70" t="s">
        <v>236</v>
      </c>
      <c r="J14" s="70" t="s">
        <v>246</v>
      </c>
      <c r="K14" s="71" t="s">
        <v>50</v>
      </c>
      <c r="L14" s="72" t="s">
        <v>139</v>
      </c>
      <c r="M14" s="72" t="s">
        <v>245</v>
      </c>
    </row>
    <row r="15" spans="1:13" s="33" customFormat="1" ht="41.25" customHeight="1">
      <c r="A15" s="68">
        <v>8</v>
      </c>
      <c r="B15" s="75">
        <v>45476</v>
      </c>
      <c r="C15" s="76">
        <v>45681</v>
      </c>
      <c r="D15" s="68" t="s">
        <v>203</v>
      </c>
      <c r="E15" s="68" t="s">
        <v>47</v>
      </c>
      <c r="F15" s="74" t="s">
        <v>153</v>
      </c>
      <c r="G15" s="71">
        <f>2024-1960</f>
        <v>64</v>
      </c>
      <c r="H15" s="68" t="s">
        <v>34</v>
      </c>
      <c r="I15" s="70" t="s">
        <v>236</v>
      </c>
      <c r="J15" s="70" t="s">
        <v>250</v>
      </c>
      <c r="K15" s="71" t="s">
        <v>247</v>
      </c>
      <c r="L15" s="72" t="s">
        <v>248</v>
      </c>
      <c r="M15" s="72" t="s">
        <v>249</v>
      </c>
    </row>
    <row r="16" spans="1:13" s="37" customFormat="1" ht="27" customHeight="1">
      <c r="A16" s="68">
        <v>9</v>
      </c>
      <c r="B16" s="75">
        <v>45621</v>
      </c>
      <c r="C16" s="76">
        <v>45681</v>
      </c>
      <c r="D16" s="68" t="s">
        <v>40</v>
      </c>
      <c r="E16" s="68" t="s">
        <v>57</v>
      </c>
      <c r="F16" s="74" t="s">
        <v>91</v>
      </c>
      <c r="G16" s="71">
        <f>2024-1964</f>
        <v>60</v>
      </c>
      <c r="H16" s="68" t="s">
        <v>34</v>
      </c>
      <c r="I16" s="70" t="s">
        <v>218</v>
      </c>
      <c r="J16" s="70"/>
      <c r="K16" s="71" t="s">
        <v>279</v>
      </c>
      <c r="L16" s="72" t="s">
        <v>133</v>
      </c>
      <c r="M16" s="72" t="s">
        <v>280</v>
      </c>
    </row>
    <row r="17" spans="1:13" s="37" customFormat="1" ht="47.25" customHeight="1">
      <c r="A17" s="68">
        <v>10</v>
      </c>
      <c r="B17" s="75">
        <v>45595</v>
      </c>
      <c r="C17" s="76">
        <v>45681</v>
      </c>
      <c r="D17" s="68" t="s">
        <v>40</v>
      </c>
      <c r="E17" s="68" t="s">
        <v>47</v>
      </c>
      <c r="F17" s="74" t="s">
        <v>153</v>
      </c>
      <c r="G17" s="71">
        <f>2024-1989</f>
        <v>35</v>
      </c>
      <c r="H17" s="68" t="s">
        <v>34</v>
      </c>
      <c r="I17" s="70" t="s">
        <v>218</v>
      </c>
      <c r="J17" s="72" t="s">
        <v>281</v>
      </c>
      <c r="K17" s="71" t="s">
        <v>247</v>
      </c>
      <c r="L17" s="72" t="s">
        <v>133</v>
      </c>
      <c r="M17" s="72" t="s">
        <v>242</v>
      </c>
    </row>
    <row r="18" spans="1:13" s="37" customFormat="1" ht="30" customHeight="1">
      <c r="A18" s="68">
        <v>11</v>
      </c>
      <c r="B18" s="75">
        <v>45537</v>
      </c>
      <c r="C18" s="76">
        <v>45681</v>
      </c>
      <c r="D18" s="68" t="s">
        <v>40</v>
      </c>
      <c r="E18" s="68" t="s">
        <v>210</v>
      </c>
      <c r="F18" s="74" t="s">
        <v>223</v>
      </c>
      <c r="G18" s="71">
        <f>2024-1967</f>
        <v>57</v>
      </c>
      <c r="H18" s="68" t="s">
        <v>34</v>
      </c>
      <c r="I18" s="70" t="s">
        <v>218</v>
      </c>
      <c r="J18" s="70" t="s">
        <v>282</v>
      </c>
      <c r="K18" s="71" t="s">
        <v>283</v>
      </c>
      <c r="L18" s="72" t="s">
        <v>133</v>
      </c>
      <c r="M18" s="72" t="s">
        <v>242</v>
      </c>
    </row>
    <row r="19" spans="1:13" s="37" customFormat="1" ht="22.5" customHeight="1">
      <c r="A19" s="68">
        <v>12</v>
      </c>
      <c r="B19" s="75">
        <v>45492</v>
      </c>
      <c r="C19" s="76">
        <v>45681</v>
      </c>
      <c r="D19" s="68" t="s">
        <v>203</v>
      </c>
      <c r="E19" s="68" t="s">
        <v>47</v>
      </c>
      <c r="F19" s="74" t="s">
        <v>153</v>
      </c>
      <c r="G19" s="71">
        <f>2024-1986</f>
        <v>38</v>
      </c>
      <c r="H19" s="68" t="s">
        <v>34</v>
      </c>
      <c r="I19" s="70" t="s">
        <v>236</v>
      </c>
      <c r="J19" s="70" t="s">
        <v>252</v>
      </c>
      <c r="K19" s="71" t="s">
        <v>251</v>
      </c>
      <c r="L19" s="72" t="s">
        <v>133</v>
      </c>
      <c r="M19" s="72" t="s">
        <v>242</v>
      </c>
    </row>
    <row r="20" spans="1:13" s="33" customFormat="1" ht="21" customHeight="1">
      <c r="A20" s="68">
        <v>13</v>
      </c>
      <c r="B20" s="75">
        <v>45546</v>
      </c>
      <c r="C20" s="76">
        <v>45681</v>
      </c>
      <c r="D20" s="68" t="s">
        <v>203</v>
      </c>
      <c r="E20" s="69" t="s">
        <v>57</v>
      </c>
      <c r="F20" s="74" t="s">
        <v>91</v>
      </c>
      <c r="G20" s="71">
        <f>2024-1966</f>
        <v>58</v>
      </c>
      <c r="H20" s="69" t="s">
        <v>34</v>
      </c>
      <c r="I20" s="70" t="s">
        <v>218</v>
      </c>
      <c r="J20" s="70"/>
      <c r="K20" s="71" t="s">
        <v>247</v>
      </c>
      <c r="L20" s="72" t="s">
        <v>133</v>
      </c>
      <c r="M20" s="72" t="s">
        <v>242</v>
      </c>
    </row>
    <row r="21" spans="1:13" s="37" customFormat="1" ht="21" customHeight="1">
      <c r="A21" s="68">
        <v>14</v>
      </c>
      <c r="B21" s="75">
        <v>45499</v>
      </c>
      <c r="C21" s="76">
        <v>45681</v>
      </c>
      <c r="D21" s="68" t="s">
        <v>203</v>
      </c>
      <c r="E21" s="69" t="s">
        <v>47</v>
      </c>
      <c r="F21" s="74" t="s">
        <v>153</v>
      </c>
      <c r="G21" s="71">
        <f>2025-1991</f>
        <v>34</v>
      </c>
      <c r="H21" s="69" t="s">
        <v>34</v>
      </c>
      <c r="I21" s="70" t="s">
        <v>236</v>
      </c>
      <c r="J21" s="70" t="s">
        <v>100</v>
      </c>
      <c r="K21" s="71" t="s">
        <v>247</v>
      </c>
      <c r="L21" s="72" t="s">
        <v>133</v>
      </c>
      <c r="M21" s="72" t="s">
        <v>242</v>
      </c>
    </row>
    <row r="22" spans="1:13" s="33" customFormat="1" ht="18.75" customHeight="1">
      <c r="A22" s="68">
        <v>15</v>
      </c>
      <c r="B22" s="75">
        <v>45615</v>
      </c>
      <c r="C22" s="76">
        <v>45681</v>
      </c>
      <c r="D22" s="68" t="s">
        <v>40</v>
      </c>
      <c r="E22" s="68" t="s">
        <v>74</v>
      </c>
      <c r="F22" s="74" t="s">
        <v>220</v>
      </c>
      <c r="G22" s="71">
        <f>2024-1985</f>
        <v>39</v>
      </c>
      <c r="H22" s="68" t="s">
        <v>34</v>
      </c>
      <c r="I22" s="70" t="s">
        <v>218</v>
      </c>
      <c r="J22" s="70" t="s">
        <v>285</v>
      </c>
      <c r="K22" s="71" t="s">
        <v>284</v>
      </c>
      <c r="L22" s="72" t="s">
        <v>139</v>
      </c>
      <c r="M22" s="72" t="s">
        <v>55</v>
      </c>
    </row>
    <row r="23" spans="1:13" s="33" customFormat="1" ht="18.75" customHeight="1">
      <c r="A23" s="68">
        <v>16</v>
      </c>
      <c r="B23" s="75">
        <v>45575</v>
      </c>
      <c r="C23" s="76">
        <v>45681</v>
      </c>
      <c r="D23" s="68" t="s">
        <v>40</v>
      </c>
      <c r="E23" s="68" t="s">
        <v>32</v>
      </c>
      <c r="F23" s="74" t="s">
        <v>130</v>
      </c>
      <c r="G23" s="71">
        <f>2024-1998</f>
        <v>26</v>
      </c>
      <c r="H23" s="68" t="s">
        <v>43</v>
      </c>
      <c r="I23" s="70" t="s">
        <v>44</v>
      </c>
      <c r="J23" s="70" t="s">
        <v>288</v>
      </c>
      <c r="K23" s="71" t="s">
        <v>286</v>
      </c>
      <c r="L23" s="72" t="s">
        <v>287</v>
      </c>
      <c r="M23" s="72" t="s">
        <v>287</v>
      </c>
    </row>
    <row r="24" spans="1:13" s="37" customFormat="1" ht="22.5" customHeight="1">
      <c r="A24" s="68">
        <v>17</v>
      </c>
      <c r="B24" s="75">
        <v>45498</v>
      </c>
      <c r="C24" s="76">
        <v>45681</v>
      </c>
      <c r="D24" s="68" t="s">
        <v>203</v>
      </c>
      <c r="E24" s="69" t="s">
        <v>74</v>
      </c>
      <c r="F24" s="74" t="s">
        <v>220</v>
      </c>
      <c r="G24" s="71">
        <f>2024-1972</f>
        <v>52</v>
      </c>
      <c r="H24" s="69" t="s">
        <v>34</v>
      </c>
      <c r="I24" s="70" t="s">
        <v>218</v>
      </c>
      <c r="J24" s="72" t="s">
        <v>100</v>
      </c>
      <c r="K24" s="71" t="s">
        <v>253</v>
      </c>
      <c r="L24" s="72" t="s">
        <v>133</v>
      </c>
      <c r="M24" s="72" t="s">
        <v>242</v>
      </c>
    </row>
    <row r="25" spans="1:13" s="37" customFormat="1" ht="15.75">
      <c r="A25" s="68">
        <v>18</v>
      </c>
      <c r="B25" s="75">
        <v>45625</v>
      </c>
      <c r="C25" s="76">
        <v>45681</v>
      </c>
      <c r="D25" s="68" t="s">
        <v>40</v>
      </c>
      <c r="E25" s="68" t="s">
        <v>211</v>
      </c>
      <c r="F25" s="74" t="s">
        <v>224</v>
      </c>
      <c r="G25" s="71">
        <f>2024-1992</f>
        <v>32</v>
      </c>
      <c r="H25" s="68" t="s">
        <v>34</v>
      </c>
      <c r="I25" s="70" t="s">
        <v>218</v>
      </c>
      <c r="J25" s="70" t="s">
        <v>289</v>
      </c>
      <c r="K25" s="71" t="s">
        <v>274</v>
      </c>
      <c r="L25" s="72" t="s">
        <v>133</v>
      </c>
      <c r="M25" s="72" t="s">
        <v>242</v>
      </c>
    </row>
    <row r="26" spans="1:13" ht="18.75" customHeight="1">
      <c r="A26" s="68">
        <v>19</v>
      </c>
      <c r="B26" s="75">
        <v>45552</v>
      </c>
      <c r="C26" s="76">
        <v>45681</v>
      </c>
      <c r="D26" s="68" t="s">
        <v>40</v>
      </c>
      <c r="E26" s="68" t="s">
        <v>47</v>
      </c>
      <c r="F26" s="74" t="s">
        <v>153</v>
      </c>
      <c r="G26" s="71">
        <f>2024-1973</f>
        <v>51</v>
      </c>
      <c r="H26" s="68" t="s">
        <v>34</v>
      </c>
      <c r="I26" s="70" t="s">
        <v>218</v>
      </c>
      <c r="J26" s="70" t="s">
        <v>291</v>
      </c>
      <c r="K26" s="71" t="s">
        <v>290</v>
      </c>
      <c r="L26" s="72" t="s">
        <v>133</v>
      </c>
      <c r="M26" s="72" t="s">
        <v>242</v>
      </c>
    </row>
    <row r="27" spans="1:13">
      <c r="A27" s="68">
        <v>20</v>
      </c>
      <c r="B27" s="75">
        <v>44417</v>
      </c>
      <c r="C27" s="76">
        <v>45681</v>
      </c>
      <c r="D27" s="68" t="s">
        <v>40</v>
      </c>
      <c r="E27" s="68" t="s">
        <v>212</v>
      </c>
      <c r="F27" s="74" t="s">
        <v>225</v>
      </c>
      <c r="G27" s="71">
        <f>2024-1983</f>
        <v>41</v>
      </c>
      <c r="H27" s="68" t="s">
        <v>43</v>
      </c>
      <c r="I27" s="70" t="s">
        <v>44</v>
      </c>
      <c r="J27" s="70" t="s">
        <v>292</v>
      </c>
      <c r="K27" s="71" t="s">
        <v>256</v>
      </c>
      <c r="L27" s="72" t="s">
        <v>133</v>
      </c>
      <c r="M27" s="72" t="s">
        <v>242</v>
      </c>
    </row>
    <row r="28" spans="1:13" ht="39" customHeight="1">
      <c r="A28" s="68">
        <v>21</v>
      </c>
      <c r="B28" s="75">
        <v>45488</v>
      </c>
      <c r="C28" s="76">
        <v>45681</v>
      </c>
      <c r="D28" s="68" t="s">
        <v>203</v>
      </c>
      <c r="E28" s="68" t="s">
        <v>47</v>
      </c>
      <c r="F28" s="74" t="s">
        <v>153</v>
      </c>
      <c r="G28" s="71">
        <f>2024-1979</f>
        <v>45</v>
      </c>
      <c r="H28" s="68" t="s">
        <v>43</v>
      </c>
      <c r="I28" s="70" t="s">
        <v>44</v>
      </c>
      <c r="J28" s="74" t="s">
        <v>254</v>
      </c>
      <c r="K28" s="71" t="s">
        <v>237</v>
      </c>
      <c r="L28" s="72" t="s">
        <v>133</v>
      </c>
      <c r="M28" s="72" t="s">
        <v>242</v>
      </c>
    </row>
    <row r="29" spans="1:13">
      <c r="A29" s="68">
        <v>22</v>
      </c>
      <c r="B29" s="75">
        <v>45546</v>
      </c>
      <c r="C29" s="76">
        <v>45681</v>
      </c>
      <c r="D29" s="68" t="s">
        <v>40</v>
      </c>
      <c r="E29" s="68" t="s">
        <v>57</v>
      </c>
      <c r="F29" s="74" t="s">
        <v>91</v>
      </c>
      <c r="G29" s="71">
        <f>2024-1977</f>
        <v>47</v>
      </c>
      <c r="H29" s="68" t="s">
        <v>34</v>
      </c>
      <c r="I29" s="70" t="s">
        <v>218</v>
      </c>
      <c r="J29" s="70" t="s">
        <v>293</v>
      </c>
      <c r="K29" s="71" t="s">
        <v>59</v>
      </c>
      <c r="L29" s="72" t="s">
        <v>133</v>
      </c>
      <c r="M29" s="72" t="s">
        <v>242</v>
      </c>
    </row>
    <row r="30" spans="1:13">
      <c r="A30" s="68">
        <v>23</v>
      </c>
      <c r="B30" s="75">
        <v>45523</v>
      </c>
      <c r="C30" s="76">
        <v>45681</v>
      </c>
      <c r="D30" s="68" t="s">
        <v>203</v>
      </c>
      <c r="E30" s="69" t="s">
        <v>74</v>
      </c>
      <c r="F30" s="74" t="s">
        <v>220</v>
      </c>
      <c r="G30" s="71">
        <f>2024-2002</f>
        <v>22</v>
      </c>
      <c r="H30" s="69" t="s">
        <v>34</v>
      </c>
      <c r="I30" s="70" t="s">
        <v>236</v>
      </c>
      <c r="J30" s="70" t="s">
        <v>255</v>
      </c>
      <c r="K30" s="71" t="s">
        <v>256</v>
      </c>
      <c r="L30" s="72" t="s">
        <v>133</v>
      </c>
      <c r="M30" s="72" t="s">
        <v>242</v>
      </c>
    </row>
    <row r="31" spans="1:13">
      <c r="A31" s="68">
        <v>24</v>
      </c>
      <c r="B31" s="75">
        <v>45468</v>
      </c>
      <c r="C31" s="76">
        <v>45681</v>
      </c>
      <c r="D31" s="68" t="s">
        <v>203</v>
      </c>
      <c r="E31" s="68" t="s">
        <v>206</v>
      </c>
      <c r="F31" s="74" t="s">
        <v>219</v>
      </c>
      <c r="G31" s="71">
        <f>2024-1975</f>
        <v>49</v>
      </c>
      <c r="H31" s="68" t="s">
        <v>34</v>
      </c>
      <c r="I31" s="70" t="s">
        <v>218</v>
      </c>
      <c r="J31" s="70" t="s">
        <v>157</v>
      </c>
      <c r="K31" s="71" t="s">
        <v>240</v>
      </c>
      <c r="L31" s="72" t="s">
        <v>239</v>
      </c>
      <c r="M31" s="72" t="s">
        <v>238</v>
      </c>
    </row>
    <row r="32" spans="1:13">
      <c r="A32" s="68">
        <v>25</v>
      </c>
      <c r="B32" s="75">
        <v>45572</v>
      </c>
      <c r="C32" s="76">
        <v>45681</v>
      </c>
      <c r="D32" s="68" t="s">
        <v>40</v>
      </c>
      <c r="E32" s="68" t="s">
        <v>213</v>
      </c>
      <c r="F32" s="74" t="s">
        <v>226</v>
      </c>
      <c r="G32" s="71">
        <f>2024-1956</f>
        <v>68</v>
      </c>
      <c r="H32" s="68" t="s">
        <v>34</v>
      </c>
      <c r="I32" s="70" t="s">
        <v>218</v>
      </c>
      <c r="J32" s="70"/>
      <c r="K32" s="71" t="s">
        <v>240</v>
      </c>
      <c r="L32" s="72" t="s">
        <v>248</v>
      </c>
      <c r="M32" s="72" t="s">
        <v>294</v>
      </c>
    </row>
    <row r="33" spans="1:13">
      <c r="A33" s="68">
        <v>26</v>
      </c>
      <c r="B33" s="75">
        <v>45554</v>
      </c>
      <c r="C33" s="76">
        <v>45681</v>
      </c>
      <c r="D33" s="68" t="s">
        <v>40</v>
      </c>
      <c r="E33" s="68" t="s">
        <v>57</v>
      </c>
      <c r="F33" s="74" t="s">
        <v>91</v>
      </c>
      <c r="G33" s="71">
        <f>2024-1990</f>
        <v>34</v>
      </c>
      <c r="H33" s="68" t="s">
        <v>34</v>
      </c>
      <c r="I33" s="70" t="s">
        <v>218</v>
      </c>
      <c r="J33" s="70" t="s">
        <v>100</v>
      </c>
      <c r="K33" s="71" t="s">
        <v>237</v>
      </c>
      <c r="L33" s="72" t="s">
        <v>133</v>
      </c>
      <c r="M33" s="72" t="s">
        <v>242</v>
      </c>
    </row>
    <row r="34" spans="1:13">
      <c r="A34" s="68">
        <v>27</v>
      </c>
      <c r="B34" s="75">
        <v>45558</v>
      </c>
      <c r="C34" s="76">
        <v>45681</v>
      </c>
      <c r="D34" s="68" t="s">
        <v>40</v>
      </c>
      <c r="E34" s="68" t="s">
        <v>57</v>
      </c>
      <c r="F34" s="74" t="s">
        <v>91</v>
      </c>
      <c r="G34" s="71">
        <f>2024-1945</f>
        <v>79</v>
      </c>
      <c r="H34" s="68" t="s">
        <v>34</v>
      </c>
      <c r="I34" s="70" t="s">
        <v>218</v>
      </c>
      <c r="J34" s="70" t="s">
        <v>295</v>
      </c>
      <c r="K34" s="71" t="s">
        <v>237</v>
      </c>
      <c r="L34" s="72" t="s">
        <v>133</v>
      </c>
      <c r="M34" s="72" t="s">
        <v>275</v>
      </c>
    </row>
    <row r="35" spans="1:13">
      <c r="A35" s="68">
        <v>28</v>
      </c>
      <c r="B35" s="75">
        <v>45621</v>
      </c>
      <c r="C35" s="76">
        <v>45681</v>
      </c>
      <c r="D35" s="68" t="s">
        <v>40</v>
      </c>
      <c r="E35" s="68" t="s">
        <v>47</v>
      </c>
      <c r="F35" s="74" t="s">
        <v>153</v>
      </c>
      <c r="G35" s="71">
        <f>2024-1996</f>
        <v>28</v>
      </c>
      <c r="H35" s="68" t="s">
        <v>43</v>
      </c>
      <c r="I35" s="70" t="s">
        <v>44</v>
      </c>
      <c r="J35" s="70" t="s">
        <v>297</v>
      </c>
      <c r="K35" s="71" t="s">
        <v>274</v>
      </c>
      <c r="L35" s="72" t="s">
        <v>77</v>
      </c>
      <c r="M35" s="72" t="s">
        <v>296</v>
      </c>
    </row>
    <row r="36" spans="1:13">
      <c r="A36" s="68">
        <v>29</v>
      </c>
      <c r="B36" s="75">
        <v>45148</v>
      </c>
      <c r="C36" s="76">
        <v>45681</v>
      </c>
      <c r="D36" s="68" t="s">
        <v>40</v>
      </c>
      <c r="E36" s="68" t="s">
        <v>213</v>
      </c>
      <c r="F36" s="74" t="s">
        <v>226</v>
      </c>
      <c r="G36" s="71">
        <f>2024-1962</f>
        <v>62</v>
      </c>
      <c r="H36" s="68" t="s">
        <v>34</v>
      </c>
      <c r="I36" s="70" t="s">
        <v>218</v>
      </c>
      <c r="J36" s="70" t="s">
        <v>100</v>
      </c>
      <c r="K36" s="71" t="s">
        <v>251</v>
      </c>
      <c r="L36" s="72" t="s">
        <v>133</v>
      </c>
      <c r="M36" s="72" t="s">
        <v>242</v>
      </c>
    </row>
    <row r="37" spans="1:13">
      <c r="A37" s="68">
        <v>30</v>
      </c>
      <c r="B37" s="75">
        <v>45523</v>
      </c>
      <c r="C37" s="76">
        <v>45681</v>
      </c>
      <c r="D37" s="68" t="s">
        <v>203</v>
      </c>
      <c r="E37" s="69" t="s">
        <v>74</v>
      </c>
      <c r="F37" s="74" t="s">
        <v>220</v>
      </c>
      <c r="G37" s="71">
        <f>2024-1982</f>
        <v>42</v>
      </c>
      <c r="H37" s="69" t="s">
        <v>43</v>
      </c>
      <c r="I37" s="70" t="s">
        <v>241</v>
      </c>
      <c r="J37" s="70" t="s">
        <v>100</v>
      </c>
      <c r="K37" s="71" t="s">
        <v>257</v>
      </c>
      <c r="L37" s="72" t="s">
        <v>133</v>
      </c>
      <c r="M37" s="72" t="s">
        <v>242</v>
      </c>
    </row>
    <row r="38" spans="1:13" ht="30">
      <c r="A38" s="68">
        <v>31</v>
      </c>
      <c r="B38" s="75">
        <v>45589</v>
      </c>
      <c r="C38" s="76">
        <v>45681</v>
      </c>
      <c r="D38" s="68" t="s">
        <v>40</v>
      </c>
      <c r="E38" s="68" t="s">
        <v>32</v>
      </c>
      <c r="F38" s="74" t="s">
        <v>130</v>
      </c>
      <c r="G38" s="71">
        <f>2024-1990</f>
        <v>34</v>
      </c>
      <c r="H38" s="68" t="s">
        <v>34</v>
      </c>
      <c r="I38" s="70" t="s">
        <v>218</v>
      </c>
      <c r="J38" s="72" t="s">
        <v>298</v>
      </c>
      <c r="K38" s="71" t="s">
        <v>253</v>
      </c>
      <c r="L38" s="72" t="s">
        <v>133</v>
      </c>
      <c r="M38" s="72" t="s">
        <v>242</v>
      </c>
    </row>
    <row r="39" spans="1:13">
      <c r="A39" s="68">
        <v>32</v>
      </c>
      <c r="B39" s="75">
        <v>45625</v>
      </c>
      <c r="C39" s="76">
        <v>45681</v>
      </c>
      <c r="D39" s="68" t="s">
        <v>40</v>
      </c>
      <c r="E39" s="68" t="s">
        <v>51</v>
      </c>
      <c r="F39" s="74" t="s">
        <v>227</v>
      </c>
      <c r="G39" s="71">
        <f>2024-1989</f>
        <v>35</v>
      </c>
      <c r="H39" s="68" t="s">
        <v>34</v>
      </c>
      <c r="I39" s="70" t="s">
        <v>218</v>
      </c>
      <c r="J39" s="70" t="s">
        <v>300</v>
      </c>
      <c r="K39" s="71" t="s">
        <v>299</v>
      </c>
      <c r="L39" s="72" t="s">
        <v>142</v>
      </c>
      <c r="M39" s="72" t="s">
        <v>260</v>
      </c>
    </row>
    <row r="40" spans="1:13" ht="33" customHeight="1">
      <c r="A40" s="68">
        <v>33</v>
      </c>
      <c r="B40" s="75">
        <v>45561</v>
      </c>
      <c r="C40" s="76">
        <v>45681</v>
      </c>
      <c r="D40" s="68" t="s">
        <v>203</v>
      </c>
      <c r="E40" s="69" t="s">
        <v>74</v>
      </c>
      <c r="F40" s="74" t="s">
        <v>220</v>
      </c>
      <c r="G40" s="71">
        <f>2024-1986</f>
        <v>38</v>
      </c>
      <c r="H40" s="69" t="s">
        <v>43</v>
      </c>
      <c r="I40" s="70" t="s">
        <v>44</v>
      </c>
      <c r="J40" s="70" t="s">
        <v>258</v>
      </c>
      <c r="K40" s="71" t="s">
        <v>237</v>
      </c>
      <c r="L40" s="72" t="s">
        <v>259</v>
      </c>
      <c r="M40" s="72" t="s">
        <v>260</v>
      </c>
    </row>
    <row r="41" spans="1:13">
      <c r="A41" s="68">
        <v>34</v>
      </c>
      <c r="B41" s="75">
        <v>45624</v>
      </c>
      <c r="C41" s="76">
        <v>45681</v>
      </c>
      <c r="D41" s="68" t="s">
        <v>40</v>
      </c>
      <c r="E41" s="68" t="s">
        <v>207</v>
      </c>
      <c r="F41" s="74" t="s">
        <v>222</v>
      </c>
      <c r="G41" s="71">
        <f>2024-1978</f>
        <v>46</v>
      </c>
      <c r="H41" s="68" t="s">
        <v>34</v>
      </c>
      <c r="I41" s="70" t="s">
        <v>218</v>
      </c>
      <c r="J41" s="70" t="s">
        <v>301</v>
      </c>
      <c r="K41" s="71" t="s">
        <v>274</v>
      </c>
      <c r="L41" s="72" t="s">
        <v>139</v>
      </c>
      <c r="M41" s="72" t="s">
        <v>139</v>
      </c>
    </row>
    <row r="42" spans="1:13">
      <c r="A42" s="68">
        <v>35</v>
      </c>
      <c r="B42" s="73" t="s">
        <v>234</v>
      </c>
      <c r="C42" s="76">
        <v>45681</v>
      </c>
      <c r="D42" s="68" t="s">
        <v>40</v>
      </c>
      <c r="E42" s="68" t="s">
        <v>208</v>
      </c>
      <c r="F42" s="74" t="s">
        <v>221</v>
      </c>
      <c r="G42" s="71">
        <f>2024-1986</f>
        <v>38</v>
      </c>
      <c r="H42" s="68" t="s">
        <v>43</v>
      </c>
      <c r="I42" s="70" t="s">
        <v>44</v>
      </c>
      <c r="J42" s="70" t="s">
        <v>100</v>
      </c>
      <c r="K42" s="71" t="s">
        <v>59</v>
      </c>
      <c r="L42" s="72" t="s">
        <v>133</v>
      </c>
      <c r="M42" s="72" t="s">
        <v>242</v>
      </c>
    </row>
    <row r="43" spans="1:13">
      <c r="A43" s="68">
        <v>36</v>
      </c>
      <c r="B43" s="77">
        <v>45624</v>
      </c>
      <c r="C43" s="76">
        <v>45681</v>
      </c>
      <c r="D43" s="68" t="s">
        <v>40</v>
      </c>
      <c r="E43" s="68" t="s">
        <v>32</v>
      </c>
      <c r="F43" s="74" t="s">
        <v>130</v>
      </c>
      <c r="G43" s="70">
        <f>2024-1992</f>
        <v>32</v>
      </c>
      <c r="H43" s="68" t="s">
        <v>34</v>
      </c>
      <c r="I43" s="70" t="s">
        <v>218</v>
      </c>
      <c r="J43" s="70" t="s">
        <v>100</v>
      </c>
      <c r="K43" s="70" t="s">
        <v>247</v>
      </c>
      <c r="L43" s="70" t="s">
        <v>133</v>
      </c>
      <c r="M43" s="70" t="s">
        <v>126</v>
      </c>
    </row>
    <row r="44" spans="1:13" ht="30">
      <c r="A44" s="68">
        <v>37</v>
      </c>
      <c r="B44" s="75">
        <v>45547</v>
      </c>
      <c r="C44" s="76">
        <v>45681</v>
      </c>
      <c r="D44" s="68" t="s">
        <v>40</v>
      </c>
      <c r="E44" s="68" t="s">
        <v>32</v>
      </c>
      <c r="F44" s="74" t="s">
        <v>130</v>
      </c>
      <c r="G44" s="71">
        <f>2024-1993</f>
        <v>31</v>
      </c>
      <c r="H44" s="68" t="s">
        <v>34</v>
      </c>
      <c r="I44" s="70" t="s">
        <v>218</v>
      </c>
      <c r="J44" s="70" t="s">
        <v>100</v>
      </c>
      <c r="K44" s="71" t="s">
        <v>247</v>
      </c>
      <c r="L44" s="72" t="s">
        <v>248</v>
      </c>
      <c r="M44" s="72" t="s">
        <v>249</v>
      </c>
    </row>
    <row r="45" spans="1:13">
      <c r="A45" s="68">
        <v>38</v>
      </c>
      <c r="B45" s="75">
        <v>45617</v>
      </c>
      <c r="C45" s="76">
        <v>45681</v>
      </c>
      <c r="D45" s="68" t="s">
        <v>40</v>
      </c>
      <c r="E45" s="68" t="s">
        <v>167</v>
      </c>
      <c r="F45" s="74" t="s">
        <v>168</v>
      </c>
      <c r="G45" s="71">
        <f>2024-1974</f>
        <v>50</v>
      </c>
      <c r="H45" s="68" t="s">
        <v>34</v>
      </c>
      <c r="I45" s="70" t="s">
        <v>218</v>
      </c>
      <c r="J45" s="70" t="s">
        <v>263</v>
      </c>
      <c r="K45" s="71" t="s">
        <v>237</v>
      </c>
      <c r="L45" s="72" t="s">
        <v>133</v>
      </c>
      <c r="M45" s="72" t="s">
        <v>242</v>
      </c>
    </row>
    <row r="46" spans="1:13">
      <c r="A46" s="68">
        <v>39</v>
      </c>
      <c r="B46" s="75">
        <v>45617</v>
      </c>
      <c r="C46" s="76">
        <v>45681</v>
      </c>
      <c r="D46" s="68" t="s">
        <v>203</v>
      </c>
      <c r="E46" s="69" t="s">
        <v>207</v>
      </c>
      <c r="F46" s="74" t="s">
        <v>222</v>
      </c>
      <c r="G46" s="71">
        <f>2024-1981</f>
        <v>43</v>
      </c>
      <c r="H46" s="69" t="s">
        <v>34</v>
      </c>
      <c r="I46" s="70" t="s">
        <v>218</v>
      </c>
      <c r="J46" s="70" t="s">
        <v>157</v>
      </c>
      <c r="K46" s="71" t="s">
        <v>251</v>
      </c>
      <c r="L46" s="72" t="s">
        <v>133</v>
      </c>
      <c r="M46" s="72" t="s">
        <v>242</v>
      </c>
    </row>
    <row r="47" spans="1:13">
      <c r="A47" s="68">
        <v>40</v>
      </c>
      <c r="B47" s="75">
        <v>45581</v>
      </c>
      <c r="C47" s="76">
        <v>45681</v>
      </c>
      <c r="D47" s="68" t="s">
        <v>40</v>
      </c>
      <c r="E47" s="68" t="s">
        <v>140</v>
      </c>
      <c r="F47" s="74" t="s">
        <v>140</v>
      </c>
      <c r="G47" s="71">
        <f>2024-1990</f>
        <v>34</v>
      </c>
      <c r="H47" s="68" t="s">
        <v>43</v>
      </c>
      <c r="I47" s="70" t="s">
        <v>44</v>
      </c>
      <c r="J47" s="70" t="s">
        <v>100</v>
      </c>
      <c r="K47" s="71" t="s">
        <v>272</v>
      </c>
      <c r="L47" s="72" t="s">
        <v>133</v>
      </c>
      <c r="M47" s="72" t="s">
        <v>242</v>
      </c>
    </row>
    <row r="48" spans="1:13">
      <c r="A48" s="68">
        <v>41</v>
      </c>
      <c r="B48" s="75">
        <v>44981</v>
      </c>
      <c r="C48" s="76">
        <v>45681</v>
      </c>
      <c r="D48" s="68" t="s">
        <v>40</v>
      </c>
      <c r="E48" s="68" t="s">
        <v>214</v>
      </c>
      <c r="F48" s="74" t="s">
        <v>99</v>
      </c>
      <c r="G48" s="71">
        <f>2024-1985</f>
        <v>39</v>
      </c>
      <c r="H48" s="68" t="s">
        <v>34</v>
      </c>
      <c r="I48" s="70" t="s">
        <v>218</v>
      </c>
      <c r="J48" s="70" t="s">
        <v>263</v>
      </c>
      <c r="K48" s="71" t="s">
        <v>240</v>
      </c>
      <c r="L48" s="72" t="s">
        <v>142</v>
      </c>
      <c r="M48" s="72" t="s">
        <v>260</v>
      </c>
    </row>
    <row r="49" spans="1:13">
      <c r="A49" s="68">
        <v>42</v>
      </c>
      <c r="B49" s="75">
        <v>45489</v>
      </c>
      <c r="C49" s="76">
        <v>45681</v>
      </c>
      <c r="D49" s="68" t="s">
        <v>203</v>
      </c>
      <c r="E49" s="68" t="s">
        <v>215</v>
      </c>
      <c r="F49" s="74" t="s">
        <v>228</v>
      </c>
      <c r="G49" s="71">
        <f>2024-1989</f>
        <v>35</v>
      </c>
      <c r="H49" s="68" t="s">
        <v>43</v>
      </c>
      <c r="I49" s="70" t="s">
        <v>241</v>
      </c>
      <c r="J49" s="70" t="s">
        <v>100</v>
      </c>
      <c r="K49" s="71" t="s">
        <v>261</v>
      </c>
      <c r="L49" s="72" t="s">
        <v>133</v>
      </c>
      <c r="M49" s="72" t="s">
        <v>242</v>
      </c>
    </row>
    <row r="50" spans="1:13">
      <c r="A50" s="68">
        <v>43</v>
      </c>
      <c r="B50" s="75">
        <v>45561</v>
      </c>
      <c r="C50" s="76">
        <v>45681</v>
      </c>
      <c r="D50" s="68" t="s">
        <v>40</v>
      </c>
      <c r="E50" s="68" t="s">
        <v>167</v>
      </c>
      <c r="F50" s="74" t="s">
        <v>168</v>
      </c>
      <c r="G50" s="71">
        <f>2024-1978</f>
        <v>46</v>
      </c>
      <c r="H50" s="68" t="s">
        <v>34</v>
      </c>
      <c r="I50" s="70" t="s">
        <v>218</v>
      </c>
      <c r="J50" s="70" t="s">
        <v>100</v>
      </c>
      <c r="K50" s="71" t="s">
        <v>101</v>
      </c>
      <c r="L50" s="72" t="s">
        <v>133</v>
      </c>
      <c r="M50" s="72" t="s">
        <v>242</v>
      </c>
    </row>
    <row r="51" spans="1:13">
      <c r="A51" s="68">
        <v>44</v>
      </c>
      <c r="B51" s="75">
        <v>45615</v>
      </c>
      <c r="C51" s="76">
        <v>45681</v>
      </c>
      <c r="D51" s="68" t="s">
        <v>40</v>
      </c>
      <c r="E51" s="68" t="s">
        <v>47</v>
      </c>
      <c r="F51" s="74" t="s">
        <v>153</v>
      </c>
      <c r="G51" s="71">
        <f>2024-1979</f>
        <v>45</v>
      </c>
      <c r="H51" s="68" t="s">
        <v>43</v>
      </c>
      <c r="I51" s="70" t="s">
        <v>44</v>
      </c>
      <c r="J51" s="70" t="s">
        <v>100</v>
      </c>
      <c r="K51" s="71" t="s">
        <v>253</v>
      </c>
      <c r="L51" s="72" t="s">
        <v>142</v>
      </c>
      <c r="M51" s="72" t="s">
        <v>260</v>
      </c>
    </row>
    <row r="52" spans="1:13">
      <c r="A52" s="68">
        <v>45</v>
      </c>
      <c r="B52" s="75">
        <v>45544</v>
      </c>
      <c r="C52" s="76">
        <v>45681</v>
      </c>
      <c r="D52" s="68" t="s">
        <v>40</v>
      </c>
      <c r="E52" s="68" t="s">
        <v>47</v>
      </c>
      <c r="F52" s="74" t="s">
        <v>153</v>
      </c>
      <c r="G52" s="71">
        <f>2024-1994</f>
        <v>30</v>
      </c>
      <c r="H52" s="68" t="s">
        <v>34</v>
      </c>
      <c r="I52" s="70" t="s">
        <v>218</v>
      </c>
      <c r="J52" s="70" t="s">
        <v>302</v>
      </c>
      <c r="K52" s="71" t="s">
        <v>240</v>
      </c>
      <c r="L52" s="72" t="s">
        <v>142</v>
      </c>
      <c r="M52" s="72" t="s">
        <v>260</v>
      </c>
    </row>
    <row r="53" spans="1:13">
      <c r="A53" s="68">
        <v>46</v>
      </c>
      <c r="B53" s="78">
        <v>43886</v>
      </c>
      <c r="C53" s="76">
        <v>45681</v>
      </c>
      <c r="D53" s="68" t="s">
        <v>40</v>
      </c>
      <c r="E53" s="68" t="s">
        <v>74</v>
      </c>
      <c r="F53" s="74" t="s">
        <v>220</v>
      </c>
      <c r="G53" s="71">
        <f>2024-1984</f>
        <v>40</v>
      </c>
      <c r="H53" s="68" t="s">
        <v>34</v>
      </c>
      <c r="I53" s="70" t="s">
        <v>218</v>
      </c>
      <c r="J53" s="70" t="s">
        <v>100</v>
      </c>
      <c r="K53" s="71" t="s">
        <v>59</v>
      </c>
      <c r="L53" s="72" t="s">
        <v>133</v>
      </c>
      <c r="M53" s="72" t="s">
        <v>242</v>
      </c>
    </row>
    <row r="54" spans="1:13" ht="30">
      <c r="A54" s="68">
        <v>47</v>
      </c>
      <c r="B54" s="75">
        <v>45573</v>
      </c>
      <c r="C54" s="76">
        <v>45681</v>
      </c>
      <c r="D54" s="68" t="s">
        <v>40</v>
      </c>
      <c r="E54" s="68" t="s">
        <v>74</v>
      </c>
      <c r="F54" s="74" t="s">
        <v>220</v>
      </c>
      <c r="G54" s="71">
        <f>2024-1981</f>
        <v>43</v>
      </c>
      <c r="H54" s="68" t="s">
        <v>43</v>
      </c>
      <c r="I54" s="70" t="s">
        <v>44</v>
      </c>
      <c r="J54" s="70" t="s">
        <v>100</v>
      </c>
      <c r="K54" s="71" t="s">
        <v>240</v>
      </c>
      <c r="L54" s="72" t="s">
        <v>86</v>
      </c>
      <c r="M54" s="72" t="s">
        <v>249</v>
      </c>
    </row>
    <row r="55" spans="1:13">
      <c r="A55" s="68">
        <v>48</v>
      </c>
      <c r="B55" s="75">
        <v>45594</v>
      </c>
      <c r="C55" s="76">
        <v>45681</v>
      </c>
      <c r="D55" s="68" t="s">
        <v>40</v>
      </c>
      <c r="E55" s="68" t="s">
        <v>167</v>
      </c>
      <c r="F55" s="74" t="s">
        <v>168</v>
      </c>
      <c r="G55" s="71">
        <f>2024-1953</f>
        <v>71</v>
      </c>
      <c r="H55" s="68" t="s">
        <v>34</v>
      </c>
      <c r="I55" s="70" t="s">
        <v>218</v>
      </c>
      <c r="J55" s="70" t="s">
        <v>295</v>
      </c>
      <c r="K55" s="71" t="s">
        <v>251</v>
      </c>
      <c r="L55" s="72" t="s">
        <v>38</v>
      </c>
      <c r="M55" s="72" t="s">
        <v>126</v>
      </c>
    </row>
    <row r="56" spans="1:13" s="80" customFormat="1">
      <c r="A56" s="68">
        <v>49</v>
      </c>
      <c r="B56" s="75">
        <v>45582</v>
      </c>
      <c r="C56" s="76">
        <v>45681</v>
      </c>
      <c r="D56" s="68" t="s">
        <v>40</v>
      </c>
      <c r="E56" s="68" t="s">
        <v>32</v>
      </c>
      <c r="F56" s="74" t="s">
        <v>130</v>
      </c>
      <c r="G56" s="71">
        <f>2024-1989</f>
        <v>35</v>
      </c>
      <c r="H56" s="68" t="s">
        <v>43</v>
      </c>
      <c r="I56" s="70" t="s">
        <v>44</v>
      </c>
      <c r="J56" s="70" t="s">
        <v>303</v>
      </c>
      <c r="K56" s="71" t="s">
        <v>251</v>
      </c>
      <c r="L56" s="72" t="s">
        <v>133</v>
      </c>
      <c r="M56" s="72" t="s">
        <v>242</v>
      </c>
    </row>
    <row r="57" spans="1:13" s="80" customFormat="1">
      <c r="A57" s="68">
        <v>50</v>
      </c>
      <c r="B57" s="79">
        <v>45624</v>
      </c>
      <c r="C57" s="76">
        <v>45681</v>
      </c>
      <c r="D57" s="68" t="s">
        <v>40</v>
      </c>
      <c r="E57" s="68" t="s">
        <v>74</v>
      </c>
      <c r="F57" s="74" t="s">
        <v>220</v>
      </c>
      <c r="G57" s="71">
        <f>2024-1991</f>
        <v>33</v>
      </c>
      <c r="H57" s="68" t="s">
        <v>43</v>
      </c>
      <c r="I57" s="70" t="s">
        <v>44</v>
      </c>
      <c r="J57" s="70" t="s">
        <v>100</v>
      </c>
      <c r="K57" s="71" t="s">
        <v>237</v>
      </c>
      <c r="L57" s="72" t="s">
        <v>133</v>
      </c>
      <c r="M57" s="72" t="s">
        <v>280</v>
      </c>
    </row>
    <row r="58" spans="1:13" s="80" customFormat="1">
      <c r="A58" s="68">
        <v>51</v>
      </c>
      <c r="B58" s="75">
        <v>45590</v>
      </c>
      <c r="C58" s="76">
        <v>45681</v>
      </c>
      <c r="D58" s="68" t="s">
        <v>40</v>
      </c>
      <c r="E58" s="68" t="s">
        <v>185</v>
      </c>
      <c r="F58" s="74" t="s">
        <v>229</v>
      </c>
      <c r="G58" s="71">
        <f>2024-1971</f>
        <v>53</v>
      </c>
      <c r="H58" s="68" t="s">
        <v>43</v>
      </c>
      <c r="I58" s="70" t="s">
        <v>44</v>
      </c>
      <c r="J58" s="70" t="s">
        <v>305</v>
      </c>
      <c r="K58" s="71" t="s">
        <v>240</v>
      </c>
      <c r="L58" s="72" t="s">
        <v>133</v>
      </c>
      <c r="M58" s="72" t="s">
        <v>304</v>
      </c>
    </row>
    <row r="59" spans="1:13" s="80" customFormat="1" ht="51.75" customHeight="1">
      <c r="A59" s="68">
        <v>52</v>
      </c>
      <c r="B59" s="75">
        <v>45552</v>
      </c>
      <c r="C59" s="76">
        <v>45681</v>
      </c>
      <c r="D59" s="68" t="s">
        <v>40</v>
      </c>
      <c r="E59" s="68" t="s">
        <v>74</v>
      </c>
      <c r="F59" s="74" t="s">
        <v>220</v>
      </c>
      <c r="G59" s="71">
        <v>38</v>
      </c>
      <c r="H59" s="68" t="s">
        <v>43</v>
      </c>
      <c r="I59" s="70" t="s">
        <v>44</v>
      </c>
      <c r="J59" s="72" t="s">
        <v>307</v>
      </c>
      <c r="K59" s="71" t="s">
        <v>101</v>
      </c>
      <c r="L59" s="72" t="s">
        <v>133</v>
      </c>
      <c r="M59" s="72" t="s">
        <v>308</v>
      </c>
    </row>
    <row r="60" spans="1:13" s="80" customFormat="1" ht="30">
      <c r="A60" s="68">
        <v>53</v>
      </c>
      <c r="B60" s="75">
        <v>45609</v>
      </c>
      <c r="C60" s="76">
        <v>45681</v>
      </c>
      <c r="D60" s="68" t="s">
        <v>40</v>
      </c>
      <c r="E60" s="68" t="s">
        <v>214</v>
      </c>
      <c r="F60" s="74" t="s">
        <v>99</v>
      </c>
      <c r="G60" s="71">
        <v>30</v>
      </c>
      <c r="H60" s="68" t="s">
        <v>34</v>
      </c>
      <c r="I60" s="70" t="s">
        <v>218</v>
      </c>
      <c r="J60" s="70" t="s">
        <v>309</v>
      </c>
      <c r="K60" s="71" t="s">
        <v>93</v>
      </c>
      <c r="L60" s="72" t="s">
        <v>248</v>
      </c>
      <c r="M60" s="72" t="s">
        <v>249</v>
      </c>
    </row>
    <row r="61" spans="1:13" s="80" customFormat="1">
      <c r="A61" s="68">
        <v>54</v>
      </c>
      <c r="B61" s="75">
        <v>45561</v>
      </c>
      <c r="C61" s="76">
        <v>45681</v>
      </c>
      <c r="D61" s="68" t="s">
        <v>203</v>
      </c>
      <c r="E61" s="69" t="s">
        <v>74</v>
      </c>
      <c r="F61" s="74" t="s">
        <v>220</v>
      </c>
      <c r="G61" s="71">
        <f>2024-1970</f>
        <v>54</v>
      </c>
      <c r="H61" s="69" t="s">
        <v>34</v>
      </c>
      <c r="I61" s="70" t="s">
        <v>218</v>
      </c>
      <c r="J61" s="70" t="s">
        <v>273</v>
      </c>
      <c r="K61" s="71" t="s">
        <v>247</v>
      </c>
      <c r="L61" s="72" t="s">
        <v>142</v>
      </c>
      <c r="M61" s="72" t="s">
        <v>260</v>
      </c>
    </row>
    <row r="62" spans="1:13" s="80" customFormat="1">
      <c r="A62" s="68">
        <v>55</v>
      </c>
      <c r="B62" s="75">
        <v>45477</v>
      </c>
      <c r="C62" s="76">
        <v>45681</v>
      </c>
      <c r="D62" s="68" t="s">
        <v>203</v>
      </c>
      <c r="E62" s="68" t="s">
        <v>216</v>
      </c>
      <c r="F62" s="74" t="s">
        <v>230</v>
      </c>
      <c r="G62" s="71">
        <f>2024-1966</f>
        <v>58</v>
      </c>
      <c r="H62" s="68" t="s">
        <v>34</v>
      </c>
      <c r="I62" s="70" t="s">
        <v>236</v>
      </c>
      <c r="J62" s="70" t="s">
        <v>263</v>
      </c>
      <c r="K62" s="71" t="s">
        <v>262</v>
      </c>
      <c r="L62" s="72" t="s">
        <v>133</v>
      </c>
      <c r="M62" s="72" t="s">
        <v>242</v>
      </c>
    </row>
    <row r="63" spans="1:13" s="80" customFormat="1">
      <c r="A63" s="68">
        <v>56</v>
      </c>
      <c r="B63" s="75">
        <v>45477</v>
      </c>
      <c r="C63" s="76">
        <v>45681</v>
      </c>
      <c r="D63" s="68" t="s">
        <v>203</v>
      </c>
      <c r="E63" s="69" t="s">
        <v>47</v>
      </c>
      <c r="F63" s="74" t="s">
        <v>153</v>
      </c>
      <c r="G63" s="71">
        <f>2024-2005</f>
        <v>19</v>
      </c>
      <c r="H63" s="69" t="s">
        <v>43</v>
      </c>
      <c r="I63" s="70" t="s">
        <v>241</v>
      </c>
      <c r="J63" s="70" t="s">
        <v>78</v>
      </c>
      <c r="K63" s="71" t="s">
        <v>253</v>
      </c>
      <c r="L63" s="72" t="s">
        <v>133</v>
      </c>
      <c r="M63" s="72" t="s">
        <v>242</v>
      </c>
    </row>
    <row r="64" spans="1:13" s="80" customFormat="1" ht="30">
      <c r="A64" s="68">
        <v>57</v>
      </c>
      <c r="B64" s="75">
        <v>45639</v>
      </c>
      <c r="C64" s="76">
        <v>45681</v>
      </c>
      <c r="D64" s="68" t="s">
        <v>40</v>
      </c>
      <c r="E64" s="68" t="s">
        <v>74</v>
      </c>
      <c r="F64" s="74" t="s">
        <v>220</v>
      </c>
      <c r="G64" s="71">
        <v>39</v>
      </c>
      <c r="H64" s="68" t="s">
        <v>34</v>
      </c>
      <c r="I64" s="70" t="s">
        <v>218</v>
      </c>
      <c r="J64" s="72" t="s">
        <v>310</v>
      </c>
      <c r="K64" s="71" t="s">
        <v>240</v>
      </c>
      <c r="L64" s="72" t="s">
        <v>133</v>
      </c>
      <c r="M64" s="72" t="s">
        <v>242</v>
      </c>
    </row>
    <row r="65" spans="1:13" s="80" customFormat="1">
      <c r="A65" s="68">
        <v>58</v>
      </c>
      <c r="B65" s="75">
        <v>45548</v>
      </c>
      <c r="C65" s="76">
        <v>45681</v>
      </c>
      <c r="D65" s="68" t="s">
        <v>40</v>
      </c>
      <c r="E65" s="68" t="s">
        <v>158</v>
      </c>
      <c r="F65" s="74" t="s">
        <v>231</v>
      </c>
      <c r="G65" s="71">
        <v>53</v>
      </c>
      <c r="H65" s="68" t="s">
        <v>34</v>
      </c>
      <c r="I65" s="70" t="s">
        <v>218</v>
      </c>
      <c r="J65" s="70" t="s">
        <v>311</v>
      </c>
      <c r="K65" s="71" t="s">
        <v>283</v>
      </c>
      <c r="L65" s="72" t="s">
        <v>133</v>
      </c>
      <c r="M65" s="72" t="s">
        <v>242</v>
      </c>
    </row>
    <row r="66" spans="1:13" s="80" customFormat="1">
      <c r="A66" s="68">
        <v>59</v>
      </c>
      <c r="B66" s="75">
        <v>45523</v>
      </c>
      <c r="C66" s="76">
        <v>45681</v>
      </c>
      <c r="D66" s="68" t="s">
        <v>203</v>
      </c>
      <c r="E66" s="69" t="s">
        <v>42</v>
      </c>
      <c r="F66" s="74" t="s">
        <v>42</v>
      </c>
      <c r="G66" s="71">
        <f>2024-1982</f>
        <v>42</v>
      </c>
      <c r="H66" s="69" t="s">
        <v>43</v>
      </c>
      <c r="I66" s="70" t="s">
        <v>241</v>
      </c>
      <c r="J66" s="70" t="s">
        <v>132</v>
      </c>
      <c r="K66" s="71" t="s">
        <v>247</v>
      </c>
      <c r="L66" s="72" t="s">
        <v>133</v>
      </c>
      <c r="M66" s="72" t="s">
        <v>242</v>
      </c>
    </row>
    <row r="67" spans="1:13" s="80" customFormat="1">
      <c r="A67" s="68">
        <v>60</v>
      </c>
      <c r="B67" s="75">
        <v>45492</v>
      </c>
      <c r="C67" s="76">
        <v>45681</v>
      </c>
      <c r="D67" s="68" t="s">
        <v>203</v>
      </c>
      <c r="E67" s="68" t="s">
        <v>47</v>
      </c>
      <c r="F67" s="74" t="s">
        <v>153</v>
      </c>
      <c r="G67" s="71">
        <f>2024-1986</f>
        <v>38</v>
      </c>
      <c r="H67" s="68" t="s">
        <v>43</v>
      </c>
      <c r="I67" s="70" t="s">
        <v>241</v>
      </c>
      <c r="J67" s="70" t="s">
        <v>264</v>
      </c>
      <c r="K67" s="71" t="s">
        <v>102</v>
      </c>
      <c r="L67" s="72" t="s">
        <v>133</v>
      </c>
      <c r="M67" s="72" t="s">
        <v>242</v>
      </c>
    </row>
    <row r="68" spans="1:13" s="80" customFormat="1" ht="30">
      <c r="A68" s="68">
        <v>61</v>
      </c>
      <c r="B68" s="75">
        <v>45548</v>
      </c>
      <c r="C68" s="76">
        <v>45681</v>
      </c>
      <c r="D68" s="68" t="s">
        <v>203</v>
      </c>
      <c r="E68" s="69" t="s">
        <v>74</v>
      </c>
      <c r="F68" s="74" t="s">
        <v>220</v>
      </c>
      <c r="G68" s="71">
        <f>2024-1962</f>
        <v>62</v>
      </c>
      <c r="H68" s="69" t="s">
        <v>34</v>
      </c>
      <c r="I68" s="70" t="s">
        <v>236</v>
      </c>
      <c r="J68" s="72" t="s">
        <v>266</v>
      </c>
      <c r="K68" s="71" t="s">
        <v>265</v>
      </c>
      <c r="L68" s="72" t="s">
        <v>133</v>
      </c>
      <c r="M68" s="72" t="s">
        <v>126</v>
      </c>
    </row>
    <row r="69" spans="1:13" s="80" customFormat="1">
      <c r="A69" s="68">
        <v>62</v>
      </c>
      <c r="B69" s="75">
        <v>45639</v>
      </c>
      <c r="C69" s="76">
        <v>45681</v>
      </c>
      <c r="D69" s="68" t="s">
        <v>40</v>
      </c>
      <c r="E69" s="68" t="s">
        <v>213</v>
      </c>
      <c r="F69" s="74" t="s">
        <v>226</v>
      </c>
      <c r="G69" s="71">
        <v>30</v>
      </c>
      <c r="H69" s="68" t="s">
        <v>43</v>
      </c>
      <c r="I69" s="70" t="s">
        <v>44</v>
      </c>
      <c r="J69" s="70" t="s">
        <v>312</v>
      </c>
      <c r="K69" s="71" t="s">
        <v>101</v>
      </c>
      <c r="L69" s="72" t="s">
        <v>142</v>
      </c>
      <c r="M69" s="72" t="s">
        <v>260</v>
      </c>
    </row>
    <row r="70" spans="1:13" s="80" customFormat="1">
      <c r="A70" s="68">
        <v>63</v>
      </c>
      <c r="B70" s="75">
        <v>45468</v>
      </c>
      <c r="C70" s="76">
        <v>45681</v>
      </c>
      <c r="D70" s="68" t="s">
        <v>203</v>
      </c>
      <c r="E70" s="68" t="s">
        <v>206</v>
      </c>
      <c r="F70" s="74" t="s">
        <v>232</v>
      </c>
      <c r="G70" s="71">
        <f>2024-1976</f>
        <v>48</v>
      </c>
      <c r="H70" s="68" t="s">
        <v>43</v>
      </c>
      <c r="I70" s="70" t="s">
        <v>44</v>
      </c>
      <c r="J70" s="70" t="s">
        <v>157</v>
      </c>
      <c r="K70" s="71" t="s">
        <v>237</v>
      </c>
      <c r="L70" s="72" t="s">
        <v>239</v>
      </c>
      <c r="M70" s="72" t="s">
        <v>238</v>
      </c>
    </row>
    <row r="71" spans="1:13" s="80" customFormat="1" ht="30">
      <c r="A71" s="68">
        <v>64</v>
      </c>
      <c r="B71" s="75">
        <v>45552</v>
      </c>
      <c r="C71" s="76">
        <v>45681</v>
      </c>
      <c r="D71" s="68" t="s">
        <v>40</v>
      </c>
      <c r="E71" s="68" t="s">
        <v>47</v>
      </c>
      <c r="F71" s="74" t="s">
        <v>153</v>
      </c>
      <c r="G71" s="71">
        <v>31</v>
      </c>
      <c r="H71" s="68" t="s">
        <v>34</v>
      </c>
      <c r="I71" s="70" t="s">
        <v>218</v>
      </c>
      <c r="J71" s="72" t="s">
        <v>313</v>
      </c>
      <c r="K71" s="71" t="s">
        <v>240</v>
      </c>
      <c r="L71" s="72" t="s">
        <v>133</v>
      </c>
      <c r="M71" s="72" t="s">
        <v>242</v>
      </c>
    </row>
    <row r="72" spans="1:13" s="80" customFormat="1" ht="44.25" customHeight="1">
      <c r="A72" s="68">
        <v>65</v>
      </c>
      <c r="B72" s="75">
        <v>45555</v>
      </c>
      <c r="C72" s="76">
        <v>45681</v>
      </c>
      <c r="D72" s="68" t="s">
        <v>203</v>
      </c>
      <c r="E72" s="69" t="s">
        <v>51</v>
      </c>
      <c r="F72" s="74" t="s">
        <v>227</v>
      </c>
      <c r="G72" s="71">
        <f>2024-1978</f>
        <v>46</v>
      </c>
      <c r="H72" s="69" t="s">
        <v>43</v>
      </c>
      <c r="I72" s="70" t="s">
        <v>44</v>
      </c>
      <c r="J72" s="70" t="s">
        <v>132</v>
      </c>
      <c r="K72" s="71" t="s">
        <v>50</v>
      </c>
      <c r="L72" s="72" t="s">
        <v>268</v>
      </c>
      <c r="M72" s="72" t="s">
        <v>267</v>
      </c>
    </row>
    <row r="73" spans="1:13" s="80" customFormat="1" ht="30">
      <c r="A73" s="68">
        <v>66</v>
      </c>
      <c r="B73" s="75">
        <v>45555</v>
      </c>
      <c r="C73" s="76">
        <v>45681</v>
      </c>
      <c r="D73" s="68" t="s">
        <v>40</v>
      </c>
      <c r="E73" s="68" t="s">
        <v>214</v>
      </c>
      <c r="F73" s="74" t="s">
        <v>99</v>
      </c>
      <c r="G73" s="71">
        <v>64</v>
      </c>
      <c r="H73" s="68" t="s">
        <v>34</v>
      </c>
      <c r="I73" s="70" t="s">
        <v>218</v>
      </c>
      <c r="J73" s="70" t="s">
        <v>157</v>
      </c>
      <c r="K73" s="71" t="s">
        <v>314</v>
      </c>
      <c r="L73" s="72" t="s">
        <v>248</v>
      </c>
      <c r="M73" s="72" t="s">
        <v>249</v>
      </c>
    </row>
    <row r="74" spans="1:13" s="80" customFormat="1" ht="42.75" customHeight="1">
      <c r="A74" s="68">
        <v>67</v>
      </c>
      <c r="B74" s="75">
        <v>45548</v>
      </c>
      <c r="C74" s="76">
        <v>45681</v>
      </c>
      <c r="D74" s="68" t="s">
        <v>40</v>
      </c>
      <c r="E74" s="68" t="s">
        <v>214</v>
      </c>
      <c r="F74" s="74" t="s">
        <v>99</v>
      </c>
      <c r="G74" s="71">
        <v>23</v>
      </c>
      <c r="H74" s="68" t="s">
        <v>34</v>
      </c>
      <c r="I74" s="70" t="s">
        <v>218</v>
      </c>
      <c r="J74" s="72" t="s">
        <v>315</v>
      </c>
      <c r="K74" s="71" t="s">
        <v>316</v>
      </c>
      <c r="L74" s="72" t="s">
        <v>248</v>
      </c>
      <c r="M74" s="72" t="s">
        <v>249</v>
      </c>
    </row>
    <row r="75" spans="1:13" s="80" customFormat="1">
      <c r="A75" s="68">
        <v>68</v>
      </c>
      <c r="B75" s="75">
        <v>45579</v>
      </c>
      <c r="C75" s="76">
        <v>45681</v>
      </c>
      <c r="D75" s="68" t="s">
        <v>40</v>
      </c>
      <c r="E75" s="68" t="s">
        <v>207</v>
      </c>
      <c r="F75" s="74" t="s">
        <v>222</v>
      </c>
      <c r="G75" s="71">
        <f>2024-1982</f>
        <v>42</v>
      </c>
      <c r="H75" s="68" t="s">
        <v>43</v>
      </c>
      <c r="I75" s="70" t="s">
        <v>44</v>
      </c>
      <c r="J75" s="70" t="s">
        <v>317</v>
      </c>
      <c r="K75" s="71" t="s">
        <v>318</v>
      </c>
      <c r="L75" s="72" t="s">
        <v>133</v>
      </c>
      <c r="M75" s="72" t="s">
        <v>126</v>
      </c>
    </row>
    <row r="76" spans="1:13" s="80" customFormat="1">
      <c r="A76" s="68">
        <v>69</v>
      </c>
      <c r="B76" s="75">
        <v>45553</v>
      </c>
      <c r="C76" s="76">
        <v>45681</v>
      </c>
      <c r="D76" s="68" t="s">
        <v>203</v>
      </c>
      <c r="E76" s="69" t="s">
        <v>32</v>
      </c>
      <c r="F76" s="74" t="s">
        <v>130</v>
      </c>
      <c r="G76" s="71">
        <f>2024-1983</f>
        <v>41</v>
      </c>
      <c r="H76" s="69" t="s">
        <v>34</v>
      </c>
      <c r="I76" s="70" t="s">
        <v>236</v>
      </c>
      <c r="J76" s="70" t="s">
        <v>270</v>
      </c>
      <c r="K76" s="71" t="s">
        <v>101</v>
      </c>
      <c r="L76" s="72" t="s">
        <v>133</v>
      </c>
      <c r="M76" s="72" t="s">
        <v>269</v>
      </c>
    </row>
    <row r="77" spans="1:13" s="80" customFormat="1" ht="30">
      <c r="A77" s="68">
        <v>70</v>
      </c>
      <c r="B77" s="75">
        <v>45371</v>
      </c>
      <c r="C77" s="76">
        <v>45681</v>
      </c>
      <c r="D77" s="69" t="s">
        <v>40</v>
      </c>
      <c r="E77" s="69" t="s">
        <v>57</v>
      </c>
      <c r="F77" s="74" t="s">
        <v>91</v>
      </c>
      <c r="G77" s="71">
        <f>2024-1965</f>
        <v>59</v>
      </c>
      <c r="H77" s="69" t="s">
        <v>43</v>
      </c>
      <c r="I77" s="70" t="s">
        <v>44</v>
      </c>
      <c r="J77" s="72" t="s">
        <v>319</v>
      </c>
      <c r="K77" s="71" t="s">
        <v>237</v>
      </c>
      <c r="L77" s="72" t="s">
        <v>142</v>
      </c>
      <c r="M77" s="72" t="s">
        <v>260</v>
      </c>
    </row>
    <row r="78" spans="1:13" s="80" customFormat="1">
      <c r="A78" s="68">
        <v>71</v>
      </c>
      <c r="B78" s="75">
        <v>45090</v>
      </c>
      <c r="C78" s="76">
        <v>45681</v>
      </c>
      <c r="D78" s="69" t="s">
        <v>40</v>
      </c>
      <c r="E78" s="69" t="s">
        <v>134</v>
      </c>
      <c r="F78" s="74" t="s">
        <v>135</v>
      </c>
      <c r="G78" s="71">
        <f>2024-1949</f>
        <v>75</v>
      </c>
      <c r="H78" s="69" t="s">
        <v>34</v>
      </c>
      <c r="I78" s="70" t="s">
        <v>218</v>
      </c>
      <c r="J78" s="70" t="s">
        <v>320</v>
      </c>
      <c r="K78" s="71" t="s">
        <v>265</v>
      </c>
      <c r="L78" s="72" t="s">
        <v>321</v>
      </c>
      <c r="M78" s="72" t="s">
        <v>322</v>
      </c>
    </row>
    <row r="79" spans="1:13" s="80" customFormat="1">
      <c r="A79" s="68">
        <v>72</v>
      </c>
      <c r="B79" s="75">
        <v>44973</v>
      </c>
      <c r="C79" s="76">
        <v>45681</v>
      </c>
      <c r="D79" s="68" t="s">
        <v>203</v>
      </c>
      <c r="E79" s="69" t="s">
        <v>209</v>
      </c>
      <c r="F79" s="74" t="s">
        <v>42</v>
      </c>
      <c r="G79" s="71">
        <f>2024-1962</f>
        <v>62</v>
      </c>
      <c r="H79" s="69" t="s">
        <v>43</v>
      </c>
      <c r="I79" s="70" t="s">
        <v>44</v>
      </c>
      <c r="J79" s="70" t="s">
        <v>271</v>
      </c>
      <c r="K79" s="71" t="s">
        <v>253</v>
      </c>
      <c r="L79" s="72" t="s">
        <v>142</v>
      </c>
      <c r="M79" s="72" t="s">
        <v>260</v>
      </c>
    </row>
    <row r="80" spans="1:13" s="80" customFormat="1">
      <c r="A80" s="68">
        <v>73</v>
      </c>
      <c r="B80" s="75">
        <v>43434</v>
      </c>
      <c r="C80" s="76">
        <v>45681</v>
      </c>
      <c r="D80" s="68" t="s">
        <v>203</v>
      </c>
      <c r="E80" s="69" t="s">
        <v>57</v>
      </c>
      <c r="F80" s="74" t="s">
        <v>91</v>
      </c>
      <c r="G80" s="71">
        <f>2024-1978</f>
        <v>46</v>
      </c>
      <c r="H80" s="69" t="s">
        <v>34</v>
      </c>
      <c r="I80" s="70" t="s">
        <v>236</v>
      </c>
      <c r="J80" s="70" t="s">
        <v>263</v>
      </c>
      <c r="K80" s="71" t="s">
        <v>251</v>
      </c>
      <c r="L80" s="72" t="s">
        <v>133</v>
      </c>
      <c r="M80" s="72" t="s">
        <v>242</v>
      </c>
    </row>
    <row r="81" spans="1:13" s="80" customFormat="1">
      <c r="A81" s="68">
        <v>74</v>
      </c>
      <c r="B81" s="75">
        <v>45632</v>
      </c>
      <c r="C81" s="76">
        <v>45681</v>
      </c>
      <c r="D81" s="68" t="s">
        <v>40</v>
      </c>
      <c r="E81" s="68" t="s">
        <v>134</v>
      </c>
      <c r="F81" s="74" t="s">
        <v>135</v>
      </c>
      <c r="G81" s="71">
        <f>2024-1973</f>
        <v>51</v>
      </c>
      <c r="H81" s="68" t="s">
        <v>43</v>
      </c>
      <c r="I81" s="70" t="s">
        <v>44</v>
      </c>
      <c r="J81" s="70" t="s">
        <v>317</v>
      </c>
      <c r="K81" s="71" t="s">
        <v>85</v>
      </c>
      <c r="L81" s="72" t="s">
        <v>133</v>
      </c>
      <c r="M81" s="72" t="s">
        <v>242</v>
      </c>
    </row>
    <row r="82" spans="1:13" s="80" customFormat="1">
      <c r="A82" s="68">
        <v>75</v>
      </c>
      <c r="B82" s="73" t="s">
        <v>235</v>
      </c>
      <c r="C82" s="76">
        <v>45681</v>
      </c>
      <c r="D82" s="68" t="s">
        <v>204</v>
      </c>
      <c r="E82" s="68" t="s">
        <v>47</v>
      </c>
      <c r="F82" s="74" t="s">
        <v>153</v>
      </c>
      <c r="G82" s="71">
        <f>2024-1956</f>
        <v>68</v>
      </c>
      <c r="H82" s="68" t="s">
        <v>43</v>
      </c>
      <c r="I82" s="70" t="s">
        <v>44</v>
      </c>
      <c r="J82" s="70" t="s">
        <v>323</v>
      </c>
      <c r="K82" s="71" t="s">
        <v>247</v>
      </c>
      <c r="L82" s="72" t="s">
        <v>133</v>
      </c>
      <c r="M82" s="72" t="s">
        <v>242</v>
      </c>
    </row>
    <row r="83" spans="1:13" s="80" customFormat="1">
      <c r="A83" s="68">
        <v>76</v>
      </c>
      <c r="B83" s="75">
        <v>45567</v>
      </c>
      <c r="C83" s="76">
        <v>45681</v>
      </c>
      <c r="D83" s="68" t="s">
        <v>40</v>
      </c>
      <c r="E83" s="68" t="s">
        <v>32</v>
      </c>
      <c r="F83" s="74" t="s">
        <v>130</v>
      </c>
      <c r="G83" s="71">
        <f>2024-1982</f>
        <v>42</v>
      </c>
      <c r="H83" s="68" t="s">
        <v>43</v>
      </c>
      <c r="I83" s="70" t="s">
        <v>44</v>
      </c>
      <c r="J83" s="70" t="s">
        <v>317</v>
      </c>
      <c r="K83" s="71" t="s">
        <v>93</v>
      </c>
      <c r="L83" s="72" t="s">
        <v>133</v>
      </c>
      <c r="M83" s="72" t="s">
        <v>242</v>
      </c>
    </row>
    <row r="84" spans="1:13" s="80" customFormat="1" ht="30">
      <c r="A84" s="68">
        <v>77</v>
      </c>
      <c r="B84" s="75">
        <v>45637</v>
      </c>
      <c r="C84" s="76">
        <v>45681</v>
      </c>
      <c r="D84" s="68" t="s">
        <v>40</v>
      </c>
      <c r="E84" s="68" t="s">
        <v>217</v>
      </c>
      <c r="F84" s="74" t="s">
        <v>233</v>
      </c>
      <c r="G84" s="71">
        <f>2024-1988</f>
        <v>36</v>
      </c>
      <c r="H84" s="68" t="s">
        <v>43</v>
      </c>
      <c r="I84" s="70" t="s">
        <v>44</v>
      </c>
      <c r="J84" s="70" t="s">
        <v>297</v>
      </c>
      <c r="K84" s="71" t="s">
        <v>240</v>
      </c>
      <c r="L84" s="72" t="s">
        <v>248</v>
      </c>
      <c r="M84" s="72" t="s">
        <v>249</v>
      </c>
    </row>
    <row r="85" spans="1:13" s="80" customFormat="1">
      <c r="A85" s="68">
        <v>78</v>
      </c>
      <c r="B85" s="75">
        <v>45680</v>
      </c>
      <c r="C85" s="76">
        <v>45681</v>
      </c>
      <c r="D85" s="68" t="s">
        <v>205</v>
      </c>
      <c r="E85" s="68" t="s">
        <v>209</v>
      </c>
      <c r="F85" s="74" t="s">
        <v>42</v>
      </c>
      <c r="G85" s="71">
        <f>2024-1991</f>
        <v>33</v>
      </c>
      <c r="H85" s="68" t="s">
        <v>34</v>
      </c>
      <c r="I85" s="70" t="s">
        <v>218</v>
      </c>
      <c r="J85" s="70" t="s">
        <v>90</v>
      </c>
      <c r="K85" s="71"/>
      <c r="L85" s="72" t="s">
        <v>133</v>
      </c>
      <c r="M85" s="72" t="s">
        <v>242</v>
      </c>
    </row>
  </sheetData>
  <autoFilter ref="A6:M85">
    <filterColumn colId="11" showButton="0"/>
    <filterColumn colId="12" showButton="0"/>
  </autoFilter>
  <mergeCells count="14">
    <mergeCell ref="E6:E7"/>
    <mergeCell ref="F6:F7"/>
    <mergeCell ref="J6:J7"/>
    <mergeCell ref="K6:K7"/>
    <mergeCell ref="L6:M6"/>
    <mergeCell ref="H6:H7"/>
    <mergeCell ref="I6:I7"/>
    <mergeCell ref="G6:G7"/>
    <mergeCell ref="A2:D2"/>
    <mergeCell ref="A4:D4"/>
    <mergeCell ref="A6:A7"/>
    <mergeCell ref="B6:B7"/>
    <mergeCell ref="C6:C7"/>
    <mergeCell ref="D6:D7"/>
  </mergeCells>
  <printOptions horizontalCentered="1"/>
  <pageMargins left="0.25" right="0.25" top="0.75" bottom="0.75" header="0.3" footer="0.3"/>
  <pageSetup paperSize="5" scale="37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31"/>
  <sheetViews>
    <sheetView topLeftCell="A4" zoomScale="90" zoomScaleNormal="90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D6" sqref="D6:D7"/>
    </sheetView>
  </sheetViews>
  <sheetFormatPr baseColWidth="10" defaultColWidth="11.42578125" defaultRowHeight="18.75"/>
  <cols>
    <col min="1" max="1" width="5.42578125" style="28" customWidth="1"/>
    <col min="2" max="2" width="17.7109375" style="28" customWidth="1"/>
    <col min="3" max="3" width="28.42578125" style="27" customWidth="1"/>
    <col min="4" max="4" width="23.28515625" style="27" customWidth="1"/>
    <col min="5" max="5" width="25.7109375" style="27" customWidth="1"/>
    <col min="6" max="6" width="13.140625" style="27" customWidth="1"/>
    <col min="7" max="7" width="15.7109375" style="27" customWidth="1"/>
    <col min="8" max="8" width="16.42578125" style="27" customWidth="1"/>
    <col min="9" max="9" width="31" style="27" customWidth="1"/>
    <col min="10" max="10" width="17.7109375" style="27" customWidth="1"/>
    <col min="11" max="11" width="31.42578125" style="27" customWidth="1"/>
    <col min="12" max="12" width="40" style="27" customWidth="1"/>
  </cols>
  <sheetData>
    <row r="1" spans="1:12" ht="14.2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109" t="s">
        <v>29</v>
      </c>
      <c r="B2" s="109"/>
      <c r="C2" s="109"/>
      <c r="D2" s="24"/>
      <c r="E2" s="24"/>
      <c r="F2" s="24"/>
      <c r="G2" s="24"/>
      <c r="H2" s="24"/>
      <c r="I2" s="24"/>
      <c r="J2" s="25"/>
      <c r="K2" s="26"/>
      <c r="L2" s="26"/>
    </row>
    <row r="3" spans="1:12" ht="6" customHeight="1"/>
    <row r="4" spans="1:12" ht="19.5" customHeight="1">
      <c r="A4" s="110" t="s">
        <v>30</v>
      </c>
      <c r="B4" s="110"/>
      <c r="C4" s="110"/>
      <c r="D4" s="29"/>
      <c r="E4" s="30"/>
      <c r="F4" s="30"/>
      <c r="G4" s="30"/>
      <c r="H4" s="30"/>
      <c r="I4" s="30"/>
      <c r="J4" s="30"/>
      <c r="K4" s="30"/>
      <c r="L4" s="30"/>
    </row>
    <row r="5" spans="1:12">
      <c r="A5" s="31"/>
      <c r="B5" s="31"/>
    </row>
    <row r="6" spans="1:12" ht="33" customHeight="1">
      <c r="A6" s="111" t="s">
        <v>15</v>
      </c>
      <c r="B6" s="103" t="s">
        <v>16</v>
      </c>
      <c r="C6" s="103" t="s">
        <v>18</v>
      </c>
      <c r="D6" s="103" t="s">
        <v>19</v>
      </c>
      <c r="E6" s="103" t="s">
        <v>20</v>
      </c>
      <c r="F6" s="107" t="s">
        <v>21</v>
      </c>
      <c r="G6" s="103" t="s">
        <v>22</v>
      </c>
      <c r="H6" s="103" t="s">
        <v>23</v>
      </c>
      <c r="I6" s="103" t="s">
        <v>24</v>
      </c>
      <c r="J6" s="103" t="s">
        <v>25</v>
      </c>
      <c r="K6" s="105" t="s">
        <v>26</v>
      </c>
      <c r="L6" s="106"/>
    </row>
    <row r="7" spans="1:12" ht="27" customHeight="1">
      <c r="A7" s="112"/>
      <c r="B7" s="112"/>
      <c r="C7" s="104"/>
      <c r="D7" s="104"/>
      <c r="E7" s="104"/>
      <c r="F7" s="108"/>
      <c r="G7" s="104"/>
      <c r="H7" s="104"/>
      <c r="I7" s="104"/>
      <c r="J7" s="104"/>
      <c r="K7" s="32" t="s">
        <v>27</v>
      </c>
      <c r="L7" s="32" t="s">
        <v>28</v>
      </c>
    </row>
    <row r="8" spans="1:12" ht="24" customHeight="1">
      <c r="A8" s="35">
        <v>1</v>
      </c>
      <c r="B8" s="63">
        <v>45660</v>
      </c>
      <c r="C8" s="64" t="s">
        <v>31</v>
      </c>
      <c r="D8" s="64" t="s">
        <v>32</v>
      </c>
      <c r="E8" s="64" t="s">
        <v>33</v>
      </c>
      <c r="F8" s="65">
        <v>24</v>
      </c>
      <c r="G8" s="34" t="s">
        <v>34</v>
      </c>
      <c r="H8" s="34" t="s">
        <v>35</v>
      </c>
      <c r="I8" s="65" t="s">
        <v>36</v>
      </c>
      <c r="J8" s="65" t="s">
        <v>37</v>
      </c>
      <c r="K8" s="65" t="s">
        <v>38</v>
      </c>
      <c r="L8" s="65" t="s">
        <v>39</v>
      </c>
    </row>
    <row r="9" spans="1:12" ht="21.75" customHeight="1">
      <c r="A9" s="35">
        <v>2</v>
      </c>
      <c r="B9" s="63">
        <v>45666</v>
      </c>
      <c r="C9" s="64" t="s">
        <v>40</v>
      </c>
      <c r="D9" s="64" t="s">
        <v>41</v>
      </c>
      <c r="E9" s="64" t="s">
        <v>42</v>
      </c>
      <c r="F9" s="65">
        <v>36</v>
      </c>
      <c r="G9" s="34" t="s">
        <v>43</v>
      </c>
      <c r="H9" s="34" t="s">
        <v>44</v>
      </c>
      <c r="I9" s="65" t="s">
        <v>45</v>
      </c>
      <c r="J9" s="65" t="s">
        <v>46</v>
      </c>
      <c r="K9" s="65" t="s">
        <v>38</v>
      </c>
      <c r="L9" s="65" t="s">
        <v>39</v>
      </c>
    </row>
    <row r="10" spans="1:12" ht="22.5" customHeight="1">
      <c r="A10" s="35">
        <v>3</v>
      </c>
      <c r="B10" s="63">
        <v>45667</v>
      </c>
      <c r="C10" s="64" t="s">
        <v>40</v>
      </c>
      <c r="D10" s="64" t="s">
        <v>47</v>
      </c>
      <c r="E10" s="64" t="s">
        <v>48</v>
      </c>
      <c r="F10" s="65">
        <v>65</v>
      </c>
      <c r="G10" s="34" t="s">
        <v>43</v>
      </c>
      <c r="H10" s="34" t="s">
        <v>44</v>
      </c>
      <c r="I10" s="65" t="s">
        <v>49</v>
      </c>
      <c r="J10" s="65" t="s">
        <v>50</v>
      </c>
      <c r="K10" s="65" t="s">
        <v>38</v>
      </c>
      <c r="L10" s="65" t="s">
        <v>39</v>
      </c>
    </row>
    <row r="11" spans="1:12" ht="21" customHeight="1">
      <c r="A11" s="35">
        <v>4</v>
      </c>
      <c r="B11" s="63">
        <v>45667</v>
      </c>
      <c r="C11" s="64" t="s">
        <v>31</v>
      </c>
      <c r="D11" s="64" t="s">
        <v>51</v>
      </c>
      <c r="E11" s="64" t="s">
        <v>51</v>
      </c>
      <c r="F11" s="65">
        <v>59</v>
      </c>
      <c r="G11" s="34" t="s">
        <v>43</v>
      </c>
      <c r="H11" s="34" t="s">
        <v>44</v>
      </c>
      <c r="I11" s="65" t="s">
        <v>52</v>
      </c>
      <c r="J11" s="65" t="s">
        <v>53</v>
      </c>
      <c r="K11" s="65" t="s">
        <v>54</v>
      </c>
      <c r="L11" s="65" t="s">
        <v>55</v>
      </c>
    </row>
    <row r="12" spans="1:12" ht="19.5" customHeight="1">
      <c r="A12" s="35">
        <v>5</v>
      </c>
      <c r="B12" s="63">
        <v>45667</v>
      </c>
      <c r="C12" s="64" t="s">
        <v>31</v>
      </c>
      <c r="D12" s="64" t="s">
        <v>51</v>
      </c>
      <c r="E12" s="64" t="s">
        <v>51</v>
      </c>
      <c r="F12" s="65">
        <v>60</v>
      </c>
      <c r="G12" s="34" t="s">
        <v>34</v>
      </c>
      <c r="H12" s="34" t="s">
        <v>44</v>
      </c>
      <c r="I12" s="65" t="s">
        <v>56</v>
      </c>
      <c r="J12" s="65" t="s">
        <v>53</v>
      </c>
      <c r="K12" s="65" t="s">
        <v>54</v>
      </c>
      <c r="L12" s="65" t="s">
        <v>55</v>
      </c>
    </row>
    <row r="13" spans="1:12" ht="21.75" customHeight="1">
      <c r="A13" s="35">
        <v>6</v>
      </c>
      <c r="B13" s="63">
        <v>45667</v>
      </c>
      <c r="C13" s="64" t="s">
        <v>40</v>
      </c>
      <c r="D13" s="64" t="s">
        <v>57</v>
      </c>
      <c r="E13" s="64" t="s">
        <v>57</v>
      </c>
      <c r="F13" s="65">
        <v>43</v>
      </c>
      <c r="G13" s="34" t="s">
        <v>34</v>
      </c>
      <c r="H13" s="34" t="s">
        <v>44</v>
      </c>
      <c r="I13" s="65" t="s">
        <v>58</v>
      </c>
      <c r="J13" s="65" t="s">
        <v>59</v>
      </c>
      <c r="K13" s="65" t="s">
        <v>60</v>
      </c>
      <c r="L13" s="65" t="s">
        <v>60</v>
      </c>
    </row>
    <row r="14" spans="1:12" ht="21.75" customHeight="1">
      <c r="A14" s="35">
        <v>7</v>
      </c>
      <c r="B14" s="63">
        <v>45671</v>
      </c>
      <c r="C14" s="64" t="s">
        <v>40</v>
      </c>
      <c r="D14" s="64" t="s">
        <v>41</v>
      </c>
      <c r="E14" s="64" t="s">
        <v>42</v>
      </c>
      <c r="F14" s="65">
        <v>50</v>
      </c>
      <c r="G14" s="34" t="s">
        <v>34</v>
      </c>
      <c r="H14" s="34" t="s">
        <v>61</v>
      </c>
      <c r="I14" s="65" t="s">
        <v>52</v>
      </c>
      <c r="J14" s="65" t="s">
        <v>62</v>
      </c>
      <c r="K14" s="65" t="s">
        <v>63</v>
      </c>
      <c r="L14" s="65" t="s">
        <v>64</v>
      </c>
    </row>
    <row r="15" spans="1:12" ht="24" customHeight="1">
      <c r="A15" s="35">
        <v>8</v>
      </c>
      <c r="B15" s="63">
        <v>45674</v>
      </c>
      <c r="C15" s="64" t="s">
        <v>40</v>
      </c>
      <c r="D15" s="64" t="s">
        <v>65</v>
      </c>
      <c r="E15" s="64" t="s">
        <v>65</v>
      </c>
      <c r="F15" s="65">
        <v>27</v>
      </c>
      <c r="G15" s="34" t="s">
        <v>43</v>
      </c>
      <c r="H15" s="34" t="s">
        <v>44</v>
      </c>
      <c r="I15" s="65" t="s">
        <v>66</v>
      </c>
      <c r="J15" s="65" t="s">
        <v>67</v>
      </c>
      <c r="K15" s="65" t="s">
        <v>68</v>
      </c>
      <c r="L15" s="65" t="s">
        <v>69</v>
      </c>
    </row>
    <row r="16" spans="1:12" ht="22.5" customHeight="1">
      <c r="A16" s="35">
        <v>9</v>
      </c>
      <c r="B16" s="63">
        <v>45674</v>
      </c>
      <c r="C16" s="64" t="s">
        <v>40</v>
      </c>
      <c r="D16" s="64" t="s">
        <v>70</v>
      </c>
      <c r="E16" s="64" t="s">
        <v>70</v>
      </c>
      <c r="F16" s="65">
        <v>66</v>
      </c>
      <c r="G16" s="34" t="s">
        <v>43</v>
      </c>
      <c r="H16" s="34" t="s">
        <v>61</v>
      </c>
      <c r="I16" s="65" t="s">
        <v>71</v>
      </c>
      <c r="J16" s="65" t="s">
        <v>72</v>
      </c>
      <c r="K16" s="65" t="s">
        <v>68</v>
      </c>
      <c r="L16" s="65" t="s">
        <v>73</v>
      </c>
    </row>
    <row r="17" spans="1:13" ht="23.25" customHeight="1">
      <c r="A17" s="35">
        <v>10</v>
      </c>
      <c r="B17" s="63">
        <v>45674</v>
      </c>
      <c r="C17" s="64" t="s">
        <v>40</v>
      </c>
      <c r="D17" s="64" t="s">
        <v>74</v>
      </c>
      <c r="E17" s="64" t="s">
        <v>75</v>
      </c>
      <c r="F17" s="65">
        <v>30</v>
      </c>
      <c r="G17" s="34" t="s">
        <v>43</v>
      </c>
      <c r="H17" s="34" t="s">
        <v>61</v>
      </c>
      <c r="I17" s="65" t="s">
        <v>76</v>
      </c>
      <c r="J17" s="65" t="s">
        <v>67</v>
      </c>
      <c r="K17" s="65" t="s">
        <v>77</v>
      </c>
      <c r="L17" s="65" t="s">
        <v>77</v>
      </c>
    </row>
    <row r="18" spans="1:13" ht="20.25" customHeight="1">
      <c r="A18" s="35">
        <v>11</v>
      </c>
      <c r="B18" s="63">
        <v>45679</v>
      </c>
      <c r="C18" s="64" t="s">
        <v>306</v>
      </c>
      <c r="D18" s="64" t="s">
        <v>41</v>
      </c>
      <c r="E18" s="64" t="s">
        <v>42</v>
      </c>
      <c r="F18" s="65">
        <v>17</v>
      </c>
      <c r="G18" s="34" t="s">
        <v>34</v>
      </c>
      <c r="H18" s="34" t="s">
        <v>35</v>
      </c>
      <c r="I18" s="34" t="s">
        <v>78</v>
      </c>
      <c r="J18" s="65" t="s">
        <v>79</v>
      </c>
      <c r="K18" s="65" t="s">
        <v>38</v>
      </c>
      <c r="L18" s="65" t="s">
        <v>39</v>
      </c>
    </row>
    <row r="19" spans="1:13" ht="21.75" customHeight="1">
      <c r="A19" s="35">
        <v>12</v>
      </c>
      <c r="B19" s="63">
        <v>45679</v>
      </c>
      <c r="C19" s="64" t="s">
        <v>31</v>
      </c>
      <c r="D19" s="64" t="s">
        <v>32</v>
      </c>
      <c r="E19" s="64" t="s">
        <v>33</v>
      </c>
      <c r="F19" s="65">
        <v>60</v>
      </c>
      <c r="G19" s="34" t="s">
        <v>43</v>
      </c>
      <c r="H19" s="34" t="s">
        <v>35</v>
      </c>
      <c r="I19" s="65" t="s">
        <v>80</v>
      </c>
      <c r="J19" s="65" t="s">
        <v>81</v>
      </c>
      <c r="K19" s="65" t="s">
        <v>38</v>
      </c>
      <c r="L19" s="65" t="s">
        <v>39</v>
      </c>
    </row>
    <row r="20" spans="1:13" ht="24" customHeight="1">
      <c r="A20" s="35">
        <v>13</v>
      </c>
      <c r="B20" s="63">
        <v>45680</v>
      </c>
      <c r="C20" s="64" t="s">
        <v>40</v>
      </c>
      <c r="D20" s="64" t="s">
        <v>82</v>
      </c>
      <c r="E20" s="64" t="s">
        <v>83</v>
      </c>
      <c r="F20" s="65">
        <v>67</v>
      </c>
      <c r="G20" s="34" t="s">
        <v>34</v>
      </c>
      <c r="H20" s="34" t="s">
        <v>61</v>
      </c>
      <c r="I20" s="65" t="s">
        <v>84</v>
      </c>
      <c r="J20" s="65" t="s">
        <v>85</v>
      </c>
      <c r="K20" s="65" t="s">
        <v>86</v>
      </c>
      <c r="L20" s="65" t="s">
        <v>87</v>
      </c>
    </row>
    <row r="21" spans="1:13" ht="23.25" customHeight="1">
      <c r="A21" s="35">
        <v>14</v>
      </c>
      <c r="B21" s="63">
        <v>45680</v>
      </c>
      <c r="C21" s="64" t="s">
        <v>88</v>
      </c>
      <c r="D21" s="64" t="s">
        <v>41</v>
      </c>
      <c r="E21" s="64" t="s">
        <v>42</v>
      </c>
      <c r="F21" s="65">
        <v>33</v>
      </c>
      <c r="G21" s="34" t="s">
        <v>34</v>
      </c>
      <c r="H21" s="34" t="s">
        <v>61</v>
      </c>
      <c r="I21" s="65" t="s">
        <v>90</v>
      </c>
      <c r="J21" s="65" t="s">
        <v>89</v>
      </c>
      <c r="K21" s="65" t="s">
        <v>38</v>
      </c>
      <c r="L21" s="65" t="s">
        <v>39</v>
      </c>
    </row>
    <row r="22" spans="1:13" ht="24" customHeight="1">
      <c r="A22" s="35">
        <v>15</v>
      </c>
      <c r="B22" s="63">
        <v>45681</v>
      </c>
      <c r="C22" s="64" t="s">
        <v>40</v>
      </c>
      <c r="D22" s="64" t="s">
        <v>57</v>
      </c>
      <c r="E22" s="64" t="s">
        <v>91</v>
      </c>
      <c r="F22" s="65">
        <v>26</v>
      </c>
      <c r="G22" s="34" t="s">
        <v>34</v>
      </c>
      <c r="H22" s="34" t="s">
        <v>61</v>
      </c>
      <c r="I22" s="65" t="s">
        <v>92</v>
      </c>
      <c r="J22" s="65" t="s">
        <v>93</v>
      </c>
      <c r="K22" s="65" t="s">
        <v>38</v>
      </c>
      <c r="L22" s="65" t="s">
        <v>39</v>
      </c>
    </row>
    <row r="23" spans="1:13" ht="21.75" customHeight="1">
      <c r="A23" s="35">
        <v>16</v>
      </c>
      <c r="B23" s="63">
        <v>45681</v>
      </c>
      <c r="C23" s="64" t="s">
        <v>31</v>
      </c>
      <c r="D23" s="64" t="s">
        <v>94</v>
      </c>
      <c r="E23" s="64" t="s">
        <v>95</v>
      </c>
      <c r="F23" s="65">
        <v>49</v>
      </c>
      <c r="G23" s="34" t="s">
        <v>34</v>
      </c>
      <c r="H23" s="34" t="s">
        <v>35</v>
      </c>
      <c r="I23" s="65" t="s">
        <v>96</v>
      </c>
      <c r="J23" s="65" t="s">
        <v>97</v>
      </c>
      <c r="K23" s="65" t="s">
        <v>54</v>
      </c>
      <c r="L23" s="65" t="s">
        <v>55</v>
      </c>
    </row>
    <row r="24" spans="1:13" ht="21" customHeight="1">
      <c r="A24" s="35">
        <v>17</v>
      </c>
      <c r="B24" s="63">
        <v>45686</v>
      </c>
      <c r="C24" s="64" t="s">
        <v>40</v>
      </c>
      <c r="D24" s="64" t="s">
        <v>98</v>
      </c>
      <c r="E24" s="64" t="s">
        <v>99</v>
      </c>
      <c r="F24" s="65">
        <v>33</v>
      </c>
      <c r="G24" s="34" t="s">
        <v>43</v>
      </c>
      <c r="H24" s="34" t="s">
        <v>44</v>
      </c>
      <c r="I24" s="65" t="s">
        <v>100</v>
      </c>
      <c r="J24" s="65" t="s">
        <v>101</v>
      </c>
      <c r="K24" s="65" t="s">
        <v>38</v>
      </c>
      <c r="L24" s="65" t="s">
        <v>39</v>
      </c>
    </row>
    <row r="25" spans="1:13" ht="21" customHeight="1">
      <c r="A25" s="35">
        <v>18</v>
      </c>
      <c r="B25" s="63">
        <v>45686</v>
      </c>
      <c r="C25" s="64" t="s">
        <v>306</v>
      </c>
      <c r="D25" s="64" t="s">
        <v>134</v>
      </c>
      <c r="E25" s="64" t="s">
        <v>135</v>
      </c>
      <c r="F25" s="65">
        <v>16</v>
      </c>
      <c r="G25" s="34" t="s">
        <v>43</v>
      </c>
      <c r="H25" s="34" t="s">
        <v>35</v>
      </c>
      <c r="I25" s="65" t="s">
        <v>78</v>
      </c>
      <c r="J25" s="65" t="s">
        <v>102</v>
      </c>
      <c r="K25" s="65" t="s">
        <v>103</v>
      </c>
      <c r="L25" s="65" t="s">
        <v>104</v>
      </c>
    </row>
    <row r="26" spans="1:13" ht="24" customHeight="1">
      <c r="A26" s="35">
        <v>19</v>
      </c>
      <c r="B26" s="63">
        <v>45687</v>
      </c>
      <c r="C26" s="64" t="s">
        <v>40</v>
      </c>
      <c r="D26" s="64" t="s">
        <v>98</v>
      </c>
      <c r="E26" s="64" t="s">
        <v>99</v>
      </c>
      <c r="F26" s="65">
        <v>30</v>
      </c>
      <c r="G26" s="34" t="s">
        <v>34</v>
      </c>
      <c r="H26" s="34" t="s">
        <v>61</v>
      </c>
      <c r="I26" s="65" t="s">
        <v>105</v>
      </c>
      <c r="J26" s="65" t="s">
        <v>67</v>
      </c>
      <c r="K26" s="65" t="s">
        <v>106</v>
      </c>
      <c r="L26" s="65" t="s">
        <v>106</v>
      </c>
      <c r="M26" s="49"/>
    </row>
    <row r="27" spans="1:13" ht="24" customHeight="1">
      <c r="A27" s="35">
        <v>20</v>
      </c>
      <c r="B27" s="63">
        <v>45687</v>
      </c>
      <c r="C27" s="64" t="s">
        <v>40</v>
      </c>
      <c r="D27" s="64" t="s">
        <v>107</v>
      </c>
      <c r="E27" s="64" t="s">
        <v>108</v>
      </c>
      <c r="F27" s="65">
        <v>39</v>
      </c>
      <c r="G27" s="34" t="s">
        <v>34</v>
      </c>
      <c r="H27" s="34" t="s">
        <v>61</v>
      </c>
      <c r="I27" s="65" t="s">
        <v>109</v>
      </c>
      <c r="J27" s="65" t="s">
        <v>101</v>
      </c>
      <c r="K27" s="65" t="s">
        <v>38</v>
      </c>
      <c r="L27" s="65" t="s">
        <v>110</v>
      </c>
    </row>
    <row r="28" spans="1:13" ht="24.75" customHeight="1">
      <c r="A28" s="35">
        <v>21</v>
      </c>
      <c r="B28" s="63">
        <v>45688</v>
      </c>
      <c r="C28" s="64" t="s">
        <v>40</v>
      </c>
      <c r="D28" s="64" t="s">
        <v>111</v>
      </c>
      <c r="E28" s="64" t="s">
        <v>112</v>
      </c>
      <c r="F28" s="65">
        <v>33</v>
      </c>
      <c r="G28" s="34" t="s">
        <v>43</v>
      </c>
      <c r="H28" s="34" t="s">
        <v>61</v>
      </c>
      <c r="I28" s="65" t="s">
        <v>71</v>
      </c>
      <c r="J28" s="65" t="s">
        <v>93</v>
      </c>
      <c r="K28" s="65" t="s">
        <v>86</v>
      </c>
      <c r="L28" s="65" t="s">
        <v>87</v>
      </c>
    </row>
    <row r="29" spans="1:13" ht="27" customHeight="1">
      <c r="A29" s="35">
        <v>22</v>
      </c>
      <c r="B29" s="63">
        <v>45688</v>
      </c>
      <c r="C29" s="64" t="s">
        <v>31</v>
      </c>
      <c r="D29" s="64" t="s">
        <v>113</v>
      </c>
      <c r="E29" s="64" t="s">
        <v>114</v>
      </c>
      <c r="F29" s="65">
        <v>47</v>
      </c>
      <c r="G29" s="34" t="s">
        <v>34</v>
      </c>
      <c r="H29" s="34" t="s">
        <v>61</v>
      </c>
      <c r="I29" s="65" t="s">
        <v>115</v>
      </c>
      <c r="J29" s="65" t="s">
        <v>62</v>
      </c>
      <c r="K29" s="65" t="s">
        <v>38</v>
      </c>
      <c r="L29" s="65" t="s">
        <v>39</v>
      </c>
    </row>
    <row r="30" spans="1:13" ht="27" customHeight="1">
      <c r="A30" s="35">
        <v>23</v>
      </c>
      <c r="B30" s="63">
        <v>45688</v>
      </c>
      <c r="C30" s="64" t="s">
        <v>40</v>
      </c>
      <c r="D30" s="64" t="s">
        <v>98</v>
      </c>
      <c r="E30" s="64" t="s">
        <v>99</v>
      </c>
      <c r="F30" s="65">
        <v>29</v>
      </c>
      <c r="G30" s="34" t="s">
        <v>43</v>
      </c>
      <c r="H30" s="34" t="s">
        <v>61</v>
      </c>
      <c r="I30" s="65" t="s">
        <v>116</v>
      </c>
      <c r="J30" s="65" t="s">
        <v>67</v>
      </c>
      <c r="K30" s="65" t="s">
        <v>38</v>
      </c>
      <c r="L30" s="65" t="s">
        <v>117</v>
      </c>
    </row>
    <row r="31" spans="1:13"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</row>
  </sheetData>
  <autoFilter ref="A6:L30">
    <filterColumn colId="10" showButton="0"/>
    <filterColumn colId="11" showButton="0"/>
  </autoFilter>
  <mergeCells count="13">
    <mergeCell ref="F6:F7"/>
    <mergeCell ref="A2:C2"/>
    <mergeCell ref="A4:C4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K6:L6"/>
  </mergeCells>
  <printOptions horizontalCentered="1"/>
  <pageMargins left="0.17" right="0.17" top="1.3" bottom="0.59" header="0.64" footer="0.31496062992126"/>
  <pageSetup paperSize="5" scale="33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L17"/>
  <sheetViews>
    <sheetView workbookViewId="0">
      <selection activeCell="C6" sqref="C6:C7"/>
    </sheetView>
  </sheetViews>
  <sheetFormatPr baseColWidth="10" defaultColWidth="11.42578125" defaultRowHeight="18.75"/>
  <cols>
    <col min="1" max="1" width="7.140625" style="27" customWidth="1"/>
    <col min="2" max="2" width="14.140625" style="28" customWidth="1"/>
    <col min="3" max="3" width="30" style="27" customWidth="1"/>
    <col min="4" max="4" width="21.7109375" style="27" customWidth="1"/>
    <col min="5" max="5" width="23.140625" style="27" customWidth="1"/>
    <col min="6" max="6" width="13.140625" style="27" customWidth="1"/>
    <col min="7" max="7" width="14.7109375" style="27" customWidth="1"/>
    <col min="8" max="8" width="15" style="27" customWidth="1"/>
    <col min="9" max="9" width="30.28515625" style="27" customWidth="1"/>
    <col min="10" max="10" width="17.7109375" style="27" customWidth="1"/>
    <col min="11" max="11" width="32.140625" style="27" customWidth="1"/>
    <col min="12" max="12" width="43.5703125" style="27" customWidth="1"/>
  </cols>
  <sheetData>
    <row r="1" spans="1:12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7.25">
      <c r="A4" s="118" t="s">
        <v>324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ht="17.25" customHeight="1">
      <c r="A6" s="113" t="s">
        <v>15</v>
      </c>
      <c r="B6" s="114" t="s">
        <v>16</v>
      </c>
      <c r="C6" s="114" t="s">
        <v>18</v>
      </c>
      <c r="D6" s="114" t="s">
        <v>19</v>
      </c>
      <c r="E6" s="114" t="s">
        <v>20</v>
      </c>
      <c r="F6" s="114" t="s">
        <v>21</v>
      </c>
      <c r="G6" s="114" t="s">
        <v>22</v>
      </c>
      <c r="H6" s="114" t="s">
        <v>23</v>
      </c>
      <c r="I6" s="114" t="s">
        <v>24</v>
      </c>
      <c r="J6" s="114" t="s">
        <v>25</v>
      </c>
      <c r="K6" s="114" t="s">
        <v>26</v>
      </c>
      <c r="L6" s="114"/>
    </row>
    <row r="7" spans="1:12" ht="17.25">
      <c r="A7" s="113"/>
      <c r="B7" s="113"/>
      <c r="C7" s="114"/>
      <c r="D7" s="114"/>
      <c r="E7" s="114"/>
      <c r="F7" s="114"/>
      <c r="G7" s="114"/>
      <c r="H7" s="114"/>
      <c r="I7" s="114"/>
      <c r="J7" s="114"/>
      <c r="K7" s="85" t="s">
        <v>27</v>
      </c>
      <c r="L7" s="85" t="s">
        <v>28</v>
      </c>
    </row>
    <row r="8" spans="1:12">
      <c r="A8" s="86">
        <v>1</v>
      </c>
      <c r="B8" s="63">
        <v>45660</v>
      </c>
      <c r="C8" s="64" t="s">
        <v>31</v>
      </c>
      <c r="D8" s="64" t="s">
        <v>32</v>
      </c>
      <c r="E8" s="64" t="s">
        <v>33</v>
      </c>
      <c r="F8" s="65">
        <v>24</v>
      </c>
      <c r="G8" s="34" t="s">
        <v>34</v>
      </c>
      <c r="H8" s="34" t="s">
        <v>35</v>
      </c>
      <c r="I8" s="65" t="s">
        <v>36</v>
      </c>
      <c r="J8" s="65" t="s">
        <v>37</v>
      </c>
      <c r="K8" s="65" t="s">
        <v>38</v>
      </c>
      <c r="L8" s="65" t="s">
        <v>39</v>
      </c>
    </row>
    <row r="9" spans="1:12">
      <c r="A9" s="86">
        <v>2</v>
      </c>
      <c r="B9" s="63">
        <v>45666</v>
      </c>
      <c r="C9" s="64" t="s">
        <v>40</v>
      </c>
      <c r="D9" s="64" t="s">
        <v>41</v>
      </c>
      <c r="E9" s="64" t="s">
        <v>42</v>
      </c>
      <c r="F9" s="65">
        <v>36</v>
      </c>
      <c r="G9" s="34" t="s">
        <v>43</v>
      </c>
      <c r="H9" s="34" t="s">
        <v>44</v>
      </c>
      <c r="I9" s="65" t="s">
        <v>45</v>
      </c>
      <c r="J9" s="65" t="s">
        <v>46</v>
      </c>
      <c r="K9" s="65" t="s">
        <v>38</v>
      </c>
      <c r="L9" s="65" t="s">
        <v>39</v>
      </c>
    </row>
    <row r="10" spans="1:12">
      <c r="A10" s="86">
        <v>3</v>
      </c>
      <c r="B10" s="63">
        <v>45667</v>
      </c>
      <c r="C10" s="64" t="s">
        <v>40</v>
      </c>
      <c r="D10" s="64" t="s">
        <v>47</v>
      </c>
      <c r="E10" s="64" t="s">
        <v>48</v>
      </c>
      <c r="F10" s="65">
        <v>65</v>
      </c>
      <c r="G10" s="34" t="s">
        <v>43</v>
      </c>
      <c r="H10" s="34" t="s">
        <v>44</v>
      </c>
      <c r="I10" s="65" t="s">
        <v>49</v>
      </c>
      <c r="J10" s="65" t="s">
        <v>50</v>
      </c>
      <c r="K10" s="65" t="s">
        <v>38</v>
      </c>
      <c r="L10" s="65" t="s">
        <v>39</v>
      </c>
    </row>
    <row r="11" spans="1:12">
      <c r="A11" s="86">
        <v>4</v>
      </c>
      <c r="B11" s="63">
        <v>45667</v>
      </c>
      <c r="C11" s="64" t="s">
        <v>31</v>
      </c>
      <c r="D11" s="64" t="s">
        <v>51</v>
      </c>
      <c r="E11" s="64" t="s">
        <v>51</v>
      </c>
      <c r="F11" s="65">
        <v>59</v>
      </c>
      <c r="G11" s="34" t="s">
        <v>43</v>
      </c>
      <c r="H11" s="34" t="s">
        <v>44</v>
      </c>
      <c r="I11" s="65" t="s">
        <v>52</v>
      </c>
      <c r="J11" s="65" t="s">
        <v>53</v>
      </c>
      <c r="K11" s="65" t="s">
        <v>54</v>
      </c>
      <c r="L11" s="65" t="s">
        <v>55</v>
      </c>
    </row>
    <row r="12" spans="1:12">
      <c r="A12" s="86">
        <v>5</v>
      </c>
      <c r="B12" s="63">
        <v>45667</v>
      </c>
      <c r="C12" s="64" t="s">
        <v>31</v>
      </c>
      <c r="D12" s="64" t="s">
        <v>51</v>
      </c>
      <c r="E12" s="64" t="s">
        <v>51</v>
      </c>
      <c r="F12" s="65">
        <v>60</v>
      </c>
      <c r="G12" s="34" t="s">
        <v>34</v>
      </c>
      <c r="H12" s="34" t="s">
        <v>44</v>
      </c>
      <c r="I12" s="65" t="s">
        <v>56</v>
      </c>
      <c r="J12" s="65" t="s">
        <v>53</v>
      </c>
      <c r="K12" s="65" t="s">
        <v>54</v>
      </c>
      <c r="L12" s="65" t="s">
        <v>55</v>
      </c>
    </row>
    <row r="13" spans="1:12">
      <c r="A13" s="86">
        <v>6</v>
      </c>
      <c r="B13" s="63">
        <v>45667</v>
      </c>
      <c r="C13" s="64" t="s">
        <v>40</v>
      </c>
      <c r="D13" s="64" t="s">
        <v>57</v>
      </c>
      <c r="E13" s="64" t="s">
        <v>57</v>
      </c>
      <c r="F13" s="65">
        <v>43</v>
      </c>
      <c r="G13" s="34" t="s">
        <v>34</v>
      </c>
      <c r="H13" s="34" t="s">
        <v>44</v>
      </c>
      <c r="I13" s="65" t="s">
        <v>58</v>
      </c>
      <c r="J13" s="65" t="s">
        <v>59</v>
      </c>
      <c r="K13" s="65" t="s">
        <v>60</v>
      </c>
      <c r="L13" s="65" t="s">
        <v>60</v>
      </c>
    </row>
    <row r="14" spans="1:12">
      <c r="A14" s="86">
        <v>7</v>
      </c>
      <c r="B14" s="63">
        <v>45671</v>
      </c>
      <c r="C14" s="64" t="s">
        <v>40</v>
      </c>
      <c r="D14" s="64" t="s">
        <v>41</v>
      </c>
      <c r="E14" s="64" t="s">
        <v>42</v>
      </c>
      <c r="F14" s="65">
        <v>50</v>
      </c>
      <c r="G14" s="34" t="s">
        <v>34</v>
      </c>
      <c r="H14" s="34" t="s">
        <v>61</v>
      </c>
      <c r="I14" s="65" t="s">
        <v>52</v>
      </c>
      <c r="J14" s="65" t="s">
        <v>62</v>
      </c>
      <c r="K14" s="65" t="s">
        <v>63</v>
      </c>
      <c r="L14" s="65" t="s">
        <v>64</v>
      </c>
    </row>
    <row r="15" spans="1:12">
      <c r="A15" s="86">
        <v>8</v>
      </c>
      <c r="B15" s="63">
        <v>45679</v>
      </c>
      <c r="C15" s="64" t="s">
        <v>306</v>
      </c>
      <c r="D15" s="64" t="s">
        <v>41</v>
      </c>
      <c r="E15" s="64" t="s">
        <v>42</v>
      </c>
      <c r="F15" s="65">
        <v>17</v>
      </c>
      <c r="G15" s="34" t="s">
        <v>34</v>
      </c>
      <c r="H15" s="34" t="s">
        <v>35</v>
      </c>
      <c r="I15" s="34" t="s">
        <v>78</v>
      </c>
      <c r="J15" s="65" t="s">
        <v>79</v>
      </c>
      <c r="K15" s="65" t="s">
        <v>38</v>
      </c>
      <c r="L15" s="65" t="s">
        <v>39</v>
      </c>
    </row>
    <row r="16" spans="1:12" s="80" customFormat="1">
      <c r="A16" s="86">
        <v>9</v>
      </c>
      <c r="B16" s="63">
        <v>45680</v>
      </c>
      <c r="C16" s="64" t="s">
        <v>88</v>
      </c>
      <c r="D16" s="64" t="s">
        <v>41</v>
      </c>
      <c r="E16" s="64" t="s">
        <v>42</v>
      </c>
      <c r="F16" s="65">
        <v>33</v>
      </c>
      <c r="G16" s="34" t="s">
        <v>34</v>
      </c>
      <c r="H16" s="34" t="s">
        <v>61</v>
      </c>
      <c r="I16" s="65" t="s">
        <v>90</v>
      </c>
      <c r="J16" s="65" t="s">
        <v>89</v>
      </c>
      <c r="K16" s="65" t="s">
        <v>38</v>
      </c>
      <c r="L16" s="65" t="s">
        <v>39</v>
      </c>
    </row>
    <row r="17" spans="1:12" s="80" customFormat="1">
      <c r="A17" s="86">
        <v>10</v>
      </c>
      <c r="B17" s="63">
        <v>45686</v>
      </c>
      <c r="C17" s="64" t="s">
        <v>306</v>
      </c>
      <c r="D17" s="64" t="s">
        <v>134</v>
      </c>
      <c r="E17" s="64" t="s">
        <v>135</v>
      </c>
      <c r="F17" s="65">
        <v>16</v>
      </c>
      <c r="G17" s="34" t="s">
        <v>43</v>
      </c>
      <c r="H17" s="34" t="s">
        <v>35</v>
      </c>
      <c r="I17" s="65" t="s">
        <v>78</v>
      </c>
      <c r="J17" s="65" t="s">
        <v>102</v>
      </c>
      <c r="K17" s="65" t="s">
        <v>103</v>
      </c>
      <c r="L17" s="65" t="s">
        <v>104</v>
      </c>
    </row>
  </sheetData>
  <mergeCells count="16">
    <mergeCell ref="J6:J7"/>
    <mergeCell ref="K6:L6"/>
    <mergeCell ref="E6:E7"/>
    <mergeCell ref="F6:F7"/>
    <mergeCell ref="G6:G7"/>
    <mergeCell ref="H6:H7"/>
    <mergeCell ref="I6:I7"/>
    <mergeCell ref="A1:L1"/>
    <mergeCell ref="A2:L2"/>
    <mergeCell ref="A3:L3"/>
    <mergeCell ref="A4:L4"/>
    <mergeCell ref="A5:L5"/>
    <mergeCell ref="A6:A7"/>
    <mergeCell ref="B6:B7"/>
    <mergeCell ref="C6:C7"/>
    <mergeCell ref="D6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P142"/>
  <sheetViews>
    <sheetView zoomScale="115" zoomScaleNormal="115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3" sqref="D3:D4"/>
    </sheetView>
  </sheetViews>
  <sheetFormatPr baseColWidth="10" defaultColWidth="11.42578125" defaultRowHeight="15"/>
  <cols>
    <col min="1" max="1" width="5.5703125" hidden="1" customWidth="1"/>
    <col min="2" max="2" width="5.5703125" customWidth="1"/>
    <col min="3" max="3" width="15.85546875" customWidth="1"/>
    <col min="4" max="4" width="22.7109375" customWidth="1"/>
    <col min="5" max="5" width="8.42578125" customWidth="1"/>
    <col min="6" max="6" width="20.85546875" customWidth="1"/>
    <col min="7" max="7" width="23.28515625" customWidth="1"/>
    <col min="8" max="8" width="23.7109375" customWidth="1"/>
    <col min="9" max="9" width="32.28515625" customWidth="1"/>
    <col min="10" max="10" width="31.140625" customWidth="1"/>
  </cols>
  <sheetData>
    <row r="1" spans="1:16" ht="18.75" customHeight="1">
      <c r="B1" s="110" t="s">
        <v>118</v>
      </c>
      <c r="C1" s="110"/>
      <c r="D1" s="110"/>
      <c r="E1" t="s">
        <v>119</v>
      </c>
    </row>
    <row r="3" spans="1:16" ht="20.25" customHeight="1">
      <c r="A3" s="94" t="s">
        <v>15</v>
      </c>
      <c r="B3" s="54"/>
      <c r="C3" s="96" t="s">
        <v>16</v>
      </c>
      <c r="D3" s="96" t="s">
        <v>120</v>
      </c>
      <c r="E3" s="96" t="s">
        <v>121</v>
      </c>
      <c r="F3" s="96" t="s">
        <v>19</v>
      </c>
      <c r="G3" s="96" t="s">
        <v>20</v>
      </c>
      <c r="H3" s="96" t="s">
        <v>24</v>
      </c>
      <c r="I3" s="98" t="s">
        <v>26</v>
      </c>
      <c r="J3" s="99"/>
    </row>
    <row r="4" spans="1:16" ht="15.75" customHeight="1">
      <c r="A4" s="120"/>
      <c r="B4" s="57" t="s">
        <v>122</v>
      </c>
      <c r="C4" s="120"/>
      <c r="D4" s="121"/>
      <c r="E4" s="100"/>
      <c r="F4" s="100"/>
      <c r="G4" s="100"/>
      <c r="H4" s="100"/>
      <c r="I4" s="54" t="s">
        <v>27</v>
      </c>
      <c r="J4" s="54" t="s">
        <v>28</v>
      </c>
    </row>
    <row r="5" spans="1:16" s="43" customFormat="1" ht="18.75" customHeight="1">
      <c r="A5" s="58"/>
      <c r="B5" s="58">
        <v>1</v>
      </c>
      <c r="C5" s="50">
        <v>45659</v>
      </c>
      <c r="D5" s="19" t="s">
        <v>123</v>
      </c>
      <c r="E5" s="19" t="s">
        <v>43</v>
      </c>
      <c r="F5" s="19" t="s">
        <v>124</v>
      </c>
      <c r="G5" s="19" t="s">
        <v>124</v>
      </c>
      <c r="H5" s="19" t="s">
        <v>125</v>
      </c>
      <c r="I5" s="19" t="s">
        <v>126</v>
      </c>
      <c r="J5" s="19" t="s">
        <v>127</v>
      </c>
      <c r="O5" s="20"/>
      <c r="P5" s="20"/>
    </row>
    <row r="6" spans="1:16" s="43" customFormat="1" ht="19.5" customHeight="1">
      <c r="A6" s="58"/>
      <c r="B6" s="58">
        <v>2</v>
      </c>
      <c r="C6" s="50">
        <v>45664</v>
      </c>
      <c r="D6" s="19" t="s">
        <v>128</v>
      </c>
      <c r="E6" s="19" t="s">
        <v>34</v>
      </c>
      <c r="F6" s="19" t="s">
        <v>129</v>
      </c>
      <c r="G6" s="19" t="s">
        <v>130</v>
      </c>
      <c r="H6" s="19" t="s">
        <v>131</v>
      </c>
      <c r="I6" s="19" t="s">
        <v>38</v>
      </c>
      <c r="J6" s="19" t="s">
        <v>117</v>
      </c>
      <c r="O6" s="20"/>
      <c r="P6" s="20"/>
    </row>
    <row r="7" spans="1:16" s="44" customFormat="1" ht="17.25" customHeight="1">
      <c r="A7" s="41"/>
      <c r="B7" s="58">
        <v>3</v>
      </c>
      <c r="C7" s="50">
        <v>45664</v>
      </c>
      <c r="D7" s="19" t="s">
        <v>123</v>
      </c>
      <c r="E7" s="19" t="s">
        <v>34</v>
      </c>
      <c r="F7" s="19" t="s">
        <v>124</v>
      </c>
      <c r="G7" s="19" t="s">
        <v>124</v>
      </c>
      <c r="H7" s="19" t="s">
        <v>132</v>
      </c>
      <c r="I7" s="19" t="s">
        <v>133</v>
      </c>
      <c r="J7" s="19" t="s">
        <v>39</v>
      </c>
      <c r="K7" s="55"/>
      <c r="L7" s="20"/>
      <c r="M7" s="20"/>
      <c r="N7" s="42"/>
      <c r="O7" s="20"/>
      <c r="P7" s="20"/>
    </row>
    <row r="8" spans="1:16" s="43" customFormat="1" ht="17.25" customHeight="1">
      <c r="A8" s="58"/>
      <c r="B8" s="58">
        <v>4</v>
      </c>
      <c r="C8" s="50">
        <v>45665</v>
      </c>
      <c r="D8" s="19" t="s">
        <v>123</v>
      </c>
      <c r="E8" s="19" t="s">
        <v>43</v>
      </c>
      <c r="F8" s="19" t="s">
        <v>134</v>
      </c>
      <c r="G8" s="19" t="s">
        <v>135</v>
      </c>
      <c r="H8" s="19" t="s">
        <v>125</v>
      </c>
      <c r="I8" s="19" t="s">
        <v>38</v>
      </c>
      <c r="J8" s="19" t="s">
        <v>39</v>
      </c>
      <c r="K8" s="55"/>
      <c r="L8" s="20"/>
      <c r="M8" s="20"/>
      <c r="N8" s="42"/>
      <c r="O8" s="20"/>
      <c r="P8" s="20"/>
    </row>
    <row r="9" spans="1:16" s="43" customFormat="1" ht="16.5" customHeight="1">
      <c r="A9" s="58"/>
      <c r="B9" s="58">
        <v>5</v>
      </c>
      <c r="C9" s="50">
        <v>45665</v>
      </c>
      <c r="D9" s="19" t="s">
        <v>123</v>
      </c>
      <c r="E9" s="19" t="s">
        <v>43</v>
      </c>
      <c r="F9" s="19" t="s">
        <v>129</v>
      </c>
      <c r="G9" s="19" t="s">
        <v>130</v>
      </c>
      <c r="H9" s="19" t="s">
        <v>132</v>
      </c>
      <c r="I9" s="19" t="s">
        <v>38</v>
      </c>
      <c r="J9" s="19" t="s">
        <v>39</v>
      </c>
      <c r="K9" s="56"/>
      <c r="L9" s="20"/>
      <c r="M9" s="20"/>
      <c r="N9" s="42"/>
      <c r="O9" s="20"/>
      <c r="P9" s="20"/>
    </row>
    <row r="10" spans="1:16" s="43" customFormat="1" ht="15.75" customHeight="1">
      <c r="A10" s="58"/>
      <c r="B10" s="58">
        <v>6</v>
      </c>
      <c r="C10" s="50">
        <v>45666</v>
      </c>
      <c r="D10" s="19" t="s">
        <v>123</v>
      </c>
      <c r="E10" s="19" t="s">
        <v>43</v>
      </c>
      <c r="F10" s="19" t="s">
        <v>136</v>
      </c>
      <c r="G10" s="19" t="s">
        <v>137</v>
      </c>
      <c r="H10" s="19" t="s">
        <v>132</v>
      </c>
      <c r="I10" s="19" t="s">
        <v>38</v>
      </c>
      <c r="J10" s="19" t="s">
        <v>39</v>
      </c>
      <c r="K10" s="56"/>
      <c r="L10" s="20"/>
      <c r="M10" s="20"/>
      <c r="N10" s="42"/>
      <c r="O10" s="20"/>
      <c r="P10" s="20"/>
    </row>
    <row r="11" spans="1:16" s="43" customFormat="1" ht="15.75">
      <c r="A11" s="58"/>
      <c r="B11" s="58">
        <v>7</v>
      </c>
      <c r="C11" s="50">
        <v>45666</v>
      </c>
      <c r="D11" s="19" t="s">
        <v>123</v>
      </c>
      <c r="E11" s="19" t="s">
        <v>43</v>
      </c>
      <c r="F11" s="19" t="s">
        <v>124</v>
      </c>
      <c r="G11" s="19" t="s">
        <v>124</v>
      </c>
      <c r="H11" s="19" t="s">
        <v>105</v>
      </c>
      <c r="I11" s="19" t="s">
        <v>38</v>
      </c>
      <c r="J11" s="19" t="s">
        <v>39</v>
      </c>
      <c r="K11" s="51"/>
    </row>
    <row r="12" spans="1:16" s="43" customFormat="1">
      <c r="A12" s="58"/>
      <c r="B12" s="58">
        <v>8</v>
      </c>
      <c r="C12" s="50">
        <v>45666</v>
      </c>
      <c r="D12" s="19" t="s">
        <v>123</v>
      </c>
      <c r="E12" s="19" t="s">
        <v>43</v>
      </c>
      <c r="F12" s="19" t="s">
        <v>42</v>
      </c>
      <c r="G12" s="19" t="s">
        <v>42</v>
      </c>
      <c r="H12" s="19" t="s">
        <v>138</v>
      </c>
      <c r="I12" s="19" t="s">
        <v>139</v>
      </c>
      <c r="J12" s="19" t="s">
        <v>39</v>
      </c>
    </row>
    <row r="13" spans="1:16" s="43" customFormat="1">
      <c r="A13" s="58"/>
      <c r="B13" s="58">
        <v>9</v>
      </c>
      <c r="C13" s="50">
        <v>45666</v>
      </c>
      <c r="D13" s="19" t="s">
        <v>123</v>
      </c>
      <c r="E13" s="19" t="s">
        <v>43</v>
      </c>
      <c r="F13" s="19" t="s">
        <v>140</v>
      </c>
      <c r="G13" s="19" t="s">
        <v>140</v>
      </c>
      <c r="H13" s="19" t="s">
        <v>141</v>
      </c>
      <c r="I13" s="19" t="s">
        <v>142</v>
      </c>
      <c r="J13" s="19" t="s">
        <v>143</v>
      </c>
    </row>
    <row r="14" spans="1:16" s="43" customFormat="1">
      <c r="A14" s="58"/>
      <c r="B14" s="58">
        <v>10</v>
      </c>
      <c r="C14" s="50">
        <v>45666</v>
      </c>
      <c r="D14" s="19" t="s">
        <v>123</v>
      </c>
      <c r="E14" s="19" t="s">
        <v>34</v>
      </c>
      <c r="F14" s="19" t="s">
        <v>140</v>
      </c>
      <c r="G14" s="19" t="s">
        <v>140</v>
      </c>
      <c r="H14" s="19" t="s">
        <v>144</v>
      </c>
      <c r="I14" s="19" t="s">
        <v>142</v>
      </c>
      <c r="J14" s="19" t="s">
        <v>143</v>
      </c>
    </row>
    <row r="15" spans="1:16" s="43" customFormat="1">
      <c r="A15" s="58"/>
      <c r="B15" s="58">
        <v>11</v>
      </c>
      <c r="C15" s="50">
        <v>45667</v>
      </c>
      <c r="D15" s="19" t="s">
        <v>123</v>
      </c>
      <c r="E15" s="19" t="s">
        <v>34</v>
      </c>
      <c r="F15" s="19" t="s">
        <v>47</v>
      </c>
      <c r="G15" s="19" t="s">
        <v>47</v>
      </c>
      <c r="H15" s="19" t="s">
        <v>132</v>
      </c>
      <c r="I15" s="19" t="s">
        <v>145</v>
      </c>
      <c r="J15" s="19" t="s">
        <v>146</v>
      </c>
    </row>
    <row r="16" spans="1:16" s="43" customFormat="1">
      <c r="A16" s="58"/>
      <c r="B16" s="58">
        <v>12</v>
      </c>
      <c r="C16" s="50">
        <v>45667</v>
      </c>
      <c r="D16" s="19" t="s">
        <v>123</v>
      </c>
      <c r="E16" s="19" t="s">
        <v>34</v>
      </c>
      <c r="F16" s="19" t="s">
        <v>124</v>
      </c>
      <c r="G16" s="19" t="s">
        <v>124</v>
      </c>
      <c r="H16" s="19" t="s">
        <v>105</v>
      </c>
      <c r="I16" s="19" t="s">
        <v>147</v>
      </c>
      <c r="J16" s="19" t="s">
        <v>148</v>
      </c>
    </row>
    <row r="17" spans="1:11" s="43" customFormat="1">
      <c r="A17" s="58"/>
      <c r="B17" s="58">
        <v>13</v>
      </c>
      <c r="C17" s="50">
        <v>45667</v>
      </c>
      <c r="D17" s="19" t="s">
        <v>123</v>
      </c>
      <c r="E17" s="19" t="s">
        <v>34</v>
      </c>
      <c r="F17" s="19" t="s">
        <v>124</v>
      </c>
      <c r="G17" s="19" t="s">
        <v>124</v>
      </c>
      <c r="H17" s="19" t="s">
        <v>105</v>
      </c>
      <c r="I17" s="19" t="s">
        <v>133</v>
      </c>
      <c r="J17" s="19" t="s">
        <v>39</v>
      </c>
    </row>
    <row r="18" spans="1:11" s="43" customFormat="1" ht="15.75" customHeight="1">
      <c r="A18" s="58"/>
      <c r="B18" s="58">
        <v>14</v>
      </c>
      <c r="C18" s="50">
        <v>45670</v>
      </c>
      <c r="D18" s="19" t="s">
        <v>123</v>
      </c>
      <c r="E18" s="19" t="s">
        <v>43</v>
      </c>
      <c r="F18" s="19" t="s">
        <v>149</v>
      </c>
      <c r="G18" s="19" t="s">
        <v>150</v>
      </c>
      <c r="H18" s="19" t="s">
        <v>96</v>
      </c>
      <c r="I18" s="19" t="s">
        <v>139</v>
      </c>
      <c r="J18" s="19" t="s">
        <v>55</v>
      </c>
    </row>
    <row r="19" spans="1:11" s="40" customFormat="1">
      <c r="A19" s="58"/>
      <c r="B19" s="58">
        <v>15</v>
      </c>
      <c r="C19" s="50">
        <v>45670</v>
      </c>
      <c r="D19" s="19" t="s">
        <v>151</v>
      </c>
      <c r="E19" s="19" t="s">
        <v>34</v>
      </c>
      <c r="F19" s="19" t="s">
        <v>42</v>
      </c>
      <c r="G19" s="19" t="s">
        <v>42</v>
      </c>
      <c r="H19" s="19" t="s">
        <v>125</v>
      </c>
      <c r="I19" s="19" t="s">
        <v>133</v>
      </c>
      <c r="J19" s="19" t="s">
        <v>39</v>
      </c>
    </row>
    <row r="20" spans="1:11" s="43" customFormat="1">
      <c r="A20" s="58"/>
      <c r="B20" s="58">
        <v>16</v>
      </c>
      <c r="C20" s="50">
        <v>45670</v>
      </c>
      <c r="D20" s="19" t="s">
        <v>151</v>
      </c>
      <c r="E20" s="19" t="s">
        <v>34</v>
      </c>
      <c r="F20" s="19" t="s">
        <v>42</v>
      </c>
      <c r="G20" s="19" t="s">
        <v>42</v>
      </c>
      <c r="H20" s="19" t="s">
        <v>125</v>
      </c>
      <c r="I20" s="19" t="s">
        <v>38</v>
      </c>
      <c r="J20" s="19" t="s">
        <v>39</v>
      </c>
    </row>
    <row r="21" spans="1:11" s="43" customFormat="1">
      <c r="A21" s="58"/>
      <c r="B21" s="58">
        <v>17</v>
      </c>
      <c r="C21" s="50">
        <v>45670</v>
      </c>
      <c r="D21" s="19" t="s">
        <v>152</v>
      </c>
      <c r="E21" s="19" t="s">
        <v>34</v>
      </c>
      <c r="F21" s="19" t="s">
        <v>42</v>
      </c>
      <c r="G21" s="19" t="s">
        <v>42</v>
      </c>
      <c r="H21" s="19" t="s">
        <v>125</v>
      </c>
      <c r="I21" s="19" t="s">
        <v>133</v>
      </c>
      <c r="J21" s="19" t="s">
        <v>39</v>
      </c>
    </row>
    <row r="22" spans="1:11" s="43" customFormat="1">
      <c r="A22" s="58"/>
      <c r="B22" s="58">
        <v>18</v>
      </c>
      <c r="C22" s="50">
        <v>45670</v>
      </c>
      <c r="D22" s="19" t="s">
        <v>123</v>
      </c>
      <c r="E22" s="19" t="s">
        <v>43</v>
      </c>
      <c r="F22" s="19" t="s">
        <v>47</v>
      </c>
      <c r="G22" s="19" t="s">
        <v>153</v>
      </c>
      <c r="H22" s="19" t="s">
        <v>154</v>
      </c>
      <c r="I22" s="19" t="s">
        <v>38</v>
      </c>
      <c r="J22" s="19" t="s">
        <v>39</v>
      </c>
    </row>
    <row r="23" spans="1:11" s="43" customFormat="1">
      <c r="A23" s="58"/>
      <c r="B23" s="58">
        <v>19</v>
      </c>
      <c r="C23" s="50">
        <v>45670</v>
      </c>
      <c r="D23" s="19" t="s">
        <v>123</v>
      </c>
      <c r="E23" s="19" t="s">
        <v>34</v>
      </c>
      <c r="F23" s="19" t="s">
        <v>47</v>
      </c>
      <c r="G23" s="19" t="s">
        <v>153</v>
      </c>
      <c r="H23" s="19" t="s">
        <v>155</v>
      </c>
      <c r="I23" s="19" t="s">
        <v>38</v>
      </c>
      <c r="J23" s="19" t="s">
        <v>39</v>
      </c>
    </row>
    <row r="24" spans="1:11" s="43" customFormat="1">
      <c r="A24" s="58"/>
      <c r="B24" s="58">
        <v>20</v>
      </c>
      <c r="C24" s="50">
        <v>45670</v>
      </c>
      <c r="D24" s="19" t="s">
        <v>123</v>
      </c>
      <c r="E24" s="19" t="s">
        <v>43</v>
      </c>
      <c r="F24" s="19" t="s">
        <v>41</v>
      </c>
      <c r="G24" s="19" t="s">
        <v>42</v>
      </c>
      <c r="H24" s="19" t="s">
        <v>156</v>
      </c>
      <c r="I24" s="19" t="s">
        <v>139</v>
      </c>
      <c r="J24" s="19" t="s">
        <v>55</v>
      </c>
    </row>
    <row r="25" spans="1:11" s="43" customFormat="1">
      <c r="A25" s="58"/>
      <c r="B25" s="58">
        <v>21</v>
      </c>
      <c r="C25" s="50">
        <v>45670</v>
      </c>
      <c r="D25" s="19" t="s">
        <v>123</v>
      </c>
      <c r="E25" s="19" t="s">
        <v>43</v>
      </c>
      <c r="F25" s="19" t="s">
        <v>124</v>
      </c>
      <c r="G25" s="19" t="s">
        <v>124</v>
      </c>
      <c r="H25" s="19" t="s">
        <v>105</v>
      </c>
      <c r="I25" s="19" t="s">
        <v>133</v>
      </c>
      <c r="J25" s="19" t="s">
        <v>39</v>
      </c>
    </row>
    <row r="26" spans="1:11" s="37" customFormat="1" ht="15.75">
      <c r="A26" s="36"/>
      <c r="B26" s="58">
        <v>22</v>
      </c>
      <c r="C26" s="50">
        <v>45672</v>
      </c>
      <c r="D26" s="19" t="s">
        <v>123</v>
      </c>
      <c r="E26" s="19" t="s">
        <v>34</v>
      </c>
      <c r="F26" s="19" t="s">
        <v>158</v>
      </c>
      <c r="G26" s="19" t="s">
        <v>159</v>
      </c>
      <c r="H26" s="19" t="s">
        <v>125</v>
      </c>
      <c r="I26" s="19" t="s">
        <v>38</v>
      </c>
      <c r="J26" s="19" t="s">
        <v>127</v>
      </c>
      <c r="K26" s="52"/>
    </row>
    <row r="27" spans="1:11" s="43" customFormat="1" ht="17.25" customHeight="1">
      <c r="A27" s="58"/>
      <c r="B27" s="58">
        <v>23</v>
      </c>
      <c r="C27" s="50">
        <v>45672</v>
      </c>
      <c r="D27" s="19" t="s">
        <v>123</v>
      </c>
      <c r="E27" s="19" t="s">
        <v>43</v>
      </c>
      <c r="F27" s="19" t="s">
        <v>160</v>
      </c>
      <c r="G27" s="19" t="s">
        <v>161</v>
      </c>
      <c r="H27" s="19" t="s">
        <v>162</v>
      </c>
      <c r="I27" s="19" t="s">
        <v>163</v>
      </c>
      <c r="J27" s="19" t="s">
        <v>163</v>
      </c>
    </row>
    <row r="28" spans="1:11" s="43" customFormat="1" ht="17.25" customHeight="1">
      <c r="A28" s="58"/>
      <c r="B28" s="58">
        <v>24</v>
      </c>
      <c r="C28" s="50">
        <v>45673</v>
      </c>
      <c r="D28" s="19" t="s">
        <v>123</v>
      </c>
      <c r="E28" s="19" t="s">
        <v>34</v>
      </c>
      <c r="F28" s="19" t="s">
        <v>124</v>
      </c>
      <c r="G28" s="19" t="s">
        <v>124</v>
      </c>
      <c r="H28" s="19" t="s">
        <v>164</v>
      </c>
      <c r="I28" s="19" t="s">
        <v>38</v>
      </c>
      <c r="J28" s="19" t="s">
        <v>39</v>
      </c>
    </row>
    <row r="29" spans="1:11" s="43" customFormat="1">
      <c r="A29" s="58"/>
      <c r="B29" s="58">
        <v>25</v>
      </c>
      <c r="C29" s="50">
        <v>45673</v>
      </c>
      <c r="D29" s="19" t="s">
        <v>123</v>
      </c>
      <c r="E29" s="19" t="s">
        <v>34</v>
      </c>
      <c r="F29" s="19" t="s">
        <v>124</v>
      </c>
      <c r="G29" s="19" t="s">
        <v>124</v>
      </c>
      <c r="H29" s="19" t="s">
        <v>78</v>
      </c>
      <c r="I29" s="19" t="s">
        <v>133</v>
      </c>
      <c r="J29" s="19" t="s">
        <v>39</v>
      </c>
    </row>
    <row r="30" spans="1:11" s="43" customFormat="1">
      <c r="A30" s="58"/>
      <c r="B30" s="58">
        <v>26</v>
      </c>
      <c r="C30" s="50">
        <v>45673</v>
      </c>
      <c r="D30" s="19" t="s">
        <v>123</v>
      </c>
      <c r="E30" s="19" t="s">
        <v>34</v>
      </c>
      <c r="F30" s="19" t="s">
        <v>124</v>
      </c>
      <c r="G30" s="19" t="s">
        <v>124</v>
      </c>
      <c r="H30" s="19" t="s">
        <v>96</v>
      </c>
      <c r="I30" s="19" t="s">
        <v>133</v>
      </c>
      <c r="J30" s="19" t="s">
        <v>39</v>
      </c>
    </row>
    <row r="31" spans="1:11" s="43" customFormat="1">
      <c r="A31" s="58"/>
      <c r="B31" s="58">
        <v>27</v>
      </c>
      <c r="C31" s="50">
        <v>45673</v>
      </c>
      <c r="D31" s="19" t="s">
        <v>123</v>
      </c>
      <c r="E31" s="19" t="s">
        <v>34</v>
      </c>
      <c r="F31" s="19" t="s">
        <v>124</v>
      </c>
      <c r="G31" s="19" t="s">
        <v>124</v>
      </c>
      <c r="H31" s="19" t="s">
        <v>125</v>
      </c>
      <c r="I31" s="19" t="s">
        <v>133</v>
      </c>
      <c r="J31" s="19" t="s">
        <v>39</v>
      </c>
    </row>
    <row r="32" spans="1:11">
      <c r="A32" s="20"/>
      <c r="B32" s="58">
        <v>28</v>
      </c>
      <c r="C32" s="50">
        <v>45673</v>
      </c>
      <c r="D32" s="19" t="s">
        <v>123</v>
      </c>
      <c r="E32" s="19" t="s">
        <v>34</v>
      </c>
      <c r="F32" s="19" t="s">
        <v>124</v>
      </c>
      <c r="G32" s="19" t="s">
        <v>124</v>
      </c>
      <c r="H32" s="19" t="s">
        <v>96</v>
      </c>
      <c r="I32" s="19" t="s">
        <v>133</v>
      </c>
      <c r="J32" s="19" t="s">
        <v>39</v>
      </c>
    </row>
    <row r="33" spans="1:11" s="43" customFormat="1">
      <c r="A33" s="59"/>
      <c r="B33" s="58">
        <v>29</v>
      </c>
      <c r="C33" s="50">
        <v>45673</v>
      </c>
      <c r="D33" s="19" t="s">
        <v>123</v>
      </c>
      <c r="E33" s="19" t="s">
        <v>34</v>
      </c>
      <c r="F33" s="19" t="s">
        <v>124</v>
      </c>
      <c r="G33" s="19" t="s">
        <v>124</v>
      </c>
      <c r="H33" s="19" t="s">
        <v>105</v>
      </c>
      <c r="I33" s="19" t="s">
        <v>133</v>
      </c>
      <c r="J33" s="19" t="s">
        <v>39</v>
      </c>
    </row>
    <row r="34" spans="1:11" s="43" customFormat="1" ht="16.5" customHeight="1">
      <c r="A34" s="59"/>
      <c r="B34" s="58">
        <v>30</v>
      </c>
      <c r="C34" s="50">
        <v>45674</v>
      </c>
      <c r="D34" s="19" t="s">
        <v>123</v>
      </c>
      <c r="E34" s="19" t="s">
        <v>34</v>
      </c>
      <c r="F34" s="19" t="s">
        <v>98</v>
      </c>
      <c r="G34" s="19" t="s">
        <v>98</v>
      </c>
      <c r="H34" s="19" t="s">
        <v>131</v>
      </c>
      <c r="I34" s="19" t="s">
        <v>63</v>
      </c>
      <c r="J34" s="19" t="s">
        <v>165</v>
      </c>
    </row>
    <row r="35" spans="1:11" s="44" customFormat="1" ht="15.75">
      <c r="A35" s="60"/>
      <c r="B35" s="58">
        <v>31</v>
      </c>
      <c r="C35" s="50">
        <v>45674</v>
      </c>
      <c r="D35" s="19" t="s">
        <v>123</v>
      </c>
      <c r="E35" s="19" t="s">
        <v>34</v>
      </c>
      <c r="F35" s="19" t="s">
        <v>129</v>
      </c>
      <c r="G35" s="19" t="s">
        <v>130</v>
      </c>
      <c r="H35" s="19" t="s">
        <v>166</v>
      </c>
      <c r="I35" s="19" t="s">
        <v>38</v>
      </c>
      <c r="J35" s="19" t="s">
        <v>39</v>
      </c>
    </row>
    <row r="36" spans="1:11" s="44" customFormat="1" ht="15.75">
      <c r="A36" s="60"/>
      <c r="B36" s="58">
        <v>32</v>
      </c>
      <c r="C36" s="50">
        <v>45679</v>
      </c>
      <c r="D36" s="19" t="s">
        <v>123</v>
      </c>
      <c r="E36" s="19" t="s">
        <v>34</v>
      </c>
      <c r="F36" s="19" t="s">
        <v>167</v>
      </c>
      <c r="G36" s="19" t="s">
        <v>168</v>
      </c>
      <c r="H36" s="19" t="s">
        <v>96</v>
      </c>
      <c r="I36" s="19" t="s">
        <v>38</v>
      </c>
      <c r="J36" s="19" t="s">
        <v>39</v>
      </c>
    </row>
    <row r="37" spans="1:11" s="45" customFormat="1" ht="15.75" customHeight="1">
      <c r="A37" s="60"/>
      <c r="B37" s="58">
        <v>33</v>
      </c>
      <c r="C37" s="50">
        <v>45680</v>
      </c>
      <c r="D37" s="19" t="s">
        <v>123</v>
      </c>
      <c r="E37" s="19" t="s">
        <v>43</v>
      </c>
      <c r="F37" s="19" t="s">
        <v>47</v>
      </c>
      <c r="G37" s="19" t="s">
        <v>153</v>
      </c>
      <c r="H37" s="19" t="s">
        <v>105</v>
      </c>
      <c r="I37" s="19" t="s">
        <v>142</v>
      </c>
      <c r="J37" s="19" t="s">
        <v>69</v>
      </c>
    </row>
    <row r="38" spans="1:11" s="48" customFormat="1" ht="17.25" customHeight="1">
      <c r="A38" s="61"/>
      <c r="B38" s="58">
        <v>34</v>
      </c>
      <c r="C38" s="50">
        <v>45680</v>
      </c>
      <c r="D38" s="19" t="s">
        <v>123</v>
      </c>
      <c r="E38" s="19" t="s">
        <v>34</v>
      </c>
      <c r="F38" s="19" t="s">
        <v>140</v>
      </c>
      <c r="G38" s="19" t="s">
        <v>140</v>
      </c>
      <c r="H38" s="19" t="s">
        <v>166</v>
      </c>
      <c r="I38" s="19" t="s">
        <v>38</v>
      </c>
      <c r="J38" s="19" t="s">
        <v>39</v>
      </c>
      <c r="K38" s="44"/>
    </row>
    <row r="39" spans="1:11" s="47" customFormat="1" ht="17.25" customHeight="1">
      <c r="A39" s="61"/>
      <c r="B39" s="58">
        <v>35</v>
      </c>
      <c r="C39" s="50">
        <v>45680</v>
      </c>
      <c r="D39" s="19" t="s">
        <v>123</v>
      </c>
      <c r="E39" s="19" t="s">
        <v>43</v>
      </c>
      <c r="F39" s="19" t="s">
        <v>158</v>
      </c>
      <c r="G39" s="19" t="s">
        <v>159</v>
      </c>
      <c r="H39" s="19" t="s">
        <v>169</v>
      </c>
      <c r="I39" s="19" t="s">
        <v>163</v>
      </c>
      <c r="J39" s="19" t="s">
        <v>170</v>
      </c>
      <c r="K39" s="44"/>
    </row>
    <row r="40" spans="1:11" s="47" customFormat="1" ht="17.25" customHeight="1">
      <c r="A40" s="61"/>
      <c r="B40" s="58">
        <v>36</v>
      </c>
      <c r="C40" s="50">
        <v>45684</v>
      </c>
      <c r="D40" s="19" t="s">
        <v>123</v>
      </c>
      <c r="E40" s="19" t="s">
        <v>43</v>
      </c>
      <c r="F40" s="19" t="s">
        <v>47</v>
      </c>
      <c r="G40" s="19" t="s">
        <v>153</v>
      </c>
      <c r="H40" s="19" t="s">
        <v>78</v>
      </c>
      <c r="I40" s="19" t="s">
        <v>38</v>
      </c>
      <c r="J40" s="19" t="s">
        <v>171</v>
      </c>
      <c r="K40" s="44"/>
    </row>
    <row r="41" spans="1:11" s="47" customFormat="1" ht="15.75" customHeight="1">
      <c r="A41" s="61"/>
      <c r="B41" s="58">
        <v>37</v>
      </c>
      <c r="C41" s="50">
        <v>45684</v>
      </c>
      <c r="D41" s="19" t="s">
        <v>123</v>
      </c>
      <c r="E41" s="19" t="s">
        <v>43</v>
      </c>
      <c r="F41" s="19" t="s">
        <v>129</v>
      </c>
      <c r="G41" s="19" t="s">
        <v>130</v>
      </c>
      <c r="H41" s="19" t="s">
        <v>172</v>
      </c>
      <c r="I41" s="19" t="s">
        <v>173</v>
      </c>
      <c r="J41" s="19" t="s">
        <v>174</v>
      </c>
      <c r="K41" s="44"/>
    </row>
    <row r="42" spans="1:11" s="43" customFormat="1" ht="15.75">
      <c r="A42" s="59"/>
      <c r="B42" s="58">
        <v>38</v>
      </c>
      <c r="C42" s="50">
        <v>45684</v>
      </c>
      <c r="D42" s="19" t="s">
        <v>123</v>
      </c>
      <c r="E42" s="19" t="s">
        <v>43</v>
      </c>
      <c r="F42" s="19" t="s">
        <v>75</v>
      </c>
      <c r="G42" s="19" t="s">
        <v>175</v>
      </c>
      <c r="H42" s="19" t="s">
        <v>156</v>
      </c>
      <c r="I42" s="19" t="s">
        <v>38</v>
      </c>
      <c r="J42" s="19" t="s">
        <v>39</v>
      </c>
      <c r="K42" s="44"/>
    </row>
    <row r="43" spans="1:11" s="43" customFormat="1" ht="15.75">
      <c r="A43" s="59"/>
      <c r="B43" s="58">
        <v>39</v>
      </c>
      <c r="C43" s="50">
        <v>45685</v>
      </c>
      <c r="D43" s="19" t="s">
        <v>123</v>
      </c>
      <c r="E43" s="19" t="s">
        <v>43</v>
      </c>
      <c r="F43" s="19" t="s">
        <v>124</v>
      </c>
      <c r="G43" s="19" t="s">
        <v>124</v>
      </c>
      <c r="H43" s="19" t="s">
        <v>105</v>
      </c>
      <c r="I43" s="19" t="s">
        <v>176</v>
      </c>
      <c r="J43" s="19" t="s">
        <v>177</v>
      </c>
      <c r="K43" s="44"/>
    </row>
    <row r="44" spans="1:11" ht="15.75">
      <c r="A44" s="59"/>
      <c r="B44" s="58">
        <v>40</v>
      </c>
      <c r="C44" s="50">
        <v>45686</v>
      </c>
      <c r="D44" s="19" t="s">
        <v>123</v>
      </c>
      <c r="E44" s="19" t="s">
        <v>43</v>
      </c>
      <c r="F44" s="19" t="s">
        <v>140</v>
      </c>
      <c r="G44" s="19" t="s">
        <v>140</v>
      </c>
      <c r="H44" s="19" t="s">
        <v>125</v>
      </c>
      <c r="I44" s="19" t="s">
        <v>139</v>
      </c>
      <c r="J44" s="19" t="s">
        <v>178</v>
      </c>
      <c r="K44" s="37"/>
    </row>
    <row r="45" spans="1:11" ht="15.75">
      <c r="A45" s="59"/>
      <c r="B45" s="58">
        <v>41</v>
      </c>
      <c r="C45" s="50">
        <v>45686</v>
      </c>
      <c r="D45" s="19" t="s">
        <v>179</v>
      </c>
      <c r="E45" s="19" t="s">
        <v>43</v>
      </c>
      <c r="F45" s="19" t="s">
        <v>180</v>
      </c>
      <c r="G45" s="19" t="s">
        <v>181</v>
      </c>
      <c r="H45" s="19" t="s">
        <v>105</v>
      </c>
      <c r="I45" s="19" t="s">
        <v>38</v>
      </c>
      <c r="J45" s="19" t="s">
        <v>117</v>
      </c>
      <c r="K45" s="37"/>
    </row>
    <row r="46" spans="1:11" ht="15.75">
      <c r="A46" s="59"/>
      <c r="B46" s="58">
        <v>42</v>
      </c>
      <c r="C46" s="50">
        <v>45686</v>
      </c>
      <c r="D46" s="19" t="s">
        <v>123</v>
      </c>
      <c r="E46" s="19" t="s">
        <v>43</v>
      </c>
      <c r="F46" s="19" t="s">
        <v>75</v>
      </c>
      <c r="G46" s="19" t="s">
        <v>175</v>
      </c>
      <c r="H46" s="19" t="s">
        <v>182</v>
      </c>
      <c r="I46" s="19" t="s">
        <v>183</v>
      </c>
      <c r="J46" s="19" t="s">
        <v>183</v>
      </c>
      <c r="K46" s="37"/>
    </row>
    <row r="47" spans="1:11" ht="15.75">
      <c r="A47" s="59"/>
      <c r="B47" s="58">
        <v>43</v>
      </c>
      <c r="C47" s="50">
        <v>45687</v>
      </c>
      <c r="D47" s="19" t="s">
        <v>123</v>
      </c>
      <c r="E47" s="19" t="s">
        <v>43</v>
      </c>
      <c r="F47" s="19" t="s">
        <v>47</v>
      </c>
      <c r="G47" s="19" t="s">
        <v>153</v>
      </c>
      <c r="H47" s="19" t="s">
        <v>132</v>
      </c>
      <c r="I47" s="19" t="s">
        <v>38</v>
      </c>
      <c r="J47" s="19" t="s">
        <v>184</v>
      </c>
      <c r="K47" s="37"/>
    </row>
    <row r="48" spans="1:11" s="33" customFormat="1" ht="18.75">
      <c r="A48" s="61"/>
      <c r="B48" s="58">
        <v>44</v>
      </c>
      <c r="C48" s="50">
        <v>45687</v>
      </c>
      <c r="D48" s="19" t="s">
        <v>123</v>
      </c>
      <c r="E48" s="19" t="s">
        <v>43</v>
      </c>
      <c r="F48" s="19" t="s">
        <v>47</v>
      </c>
      <c r="G48" s="19" t="s">
        <v>153</v>
      </c>
      <c r="H48" s="19" t="s">
        <v>78</v>
      </c>
      <c r="I48" s="19" t="s">
        <v>38</v>
      </c>
      <c r="J48" s="19" t="s">
        <v>39</v>
      </c>
      <c r="K48" s="37"/>
    </row>
    <row r="49" spans="1:11" s="33" customFormat="1" ht="18.75" customHeight="1">
      <c r="A49" s="61"/>
      <c r="B49" s="58">
        <v>45</v>
      </c>
      <c r="C49" s="50">
        <v>45687</v>
      </c>
      <c r="D49" s="19" t="s">
        <v>123</v>
      </c>
      <c r="E49" s="19" t="s">
        <v>43</v>
      </c>
      <c r="F49" s="19" t="s">
        <v>47</v>
      </c>
      <c r="G49" s="19" t="s">
        <v>153</v>
      </c>
      <c r="H49" s="19" t="s">
        <v>154</v>
      </c>
      <c r="I49" s="19" t="s">
        <v>38</v>
      </c>
      <c r="J49" s="19" t="s">
        <v>39</v>
      </c>
      <c r="K49" s="37"/>
    </row>
    <row r="50" spans="1:11" s="37" customFormat="1" ht="15.75">
      <c r="A50" s="60"/>
      <c r="B50" s="58">
        <v>46</v>
      </c>
      <c r="C50" s="50">
        <v>45687</v>
      </c>
      <c r="D50" s="19" t="s">
        <v>123</v>
      </c>
      <c r="E50" s="19" t="s">
        <v>34</v>
      </c>
      <c r="F50" s="19" t="s">
        <v>124</v>
      </c>
      <c r="G50" s="19" t="s">
        <v>124</v>
      </c>
      <c r="H50" s="19" t="s">
        <v>105</v>
      </c>
      <c r="I50" s="19" t="s">
        <v>133</v>
      </c>
      <c r="J50" s="19" t="s">
        <v>39</v>
      </c>
    </row>
    <row r="51" spans="1:11" s="37" customFormat="1" ht="15.75">
      <c r="A51" s="60"/>
      <c r="B51" s="58">
        <v>47</v>
      </c>
      <c r="C51" s="50">
        <v>45687</v>
      </c>
      <c r="D51" s="19" t="s">
        <v>123</v>
      </c>
      <c r="E51" s="19" t="s">
        <v>43</v>
      </c>
      <c r="F51" s="19" t="s">
        <v>185</v>
      </c>
      <c r="G51" s="19" t="s">
        <v>153</v>
      </c>
      <c r="H51" s="19" t="s">
        <v>186</v>
      </c>
      <c r="I51" s="19" t="s">
        <v>38</v>
      </c>
      <c r="J51" s="19" t="s">
        <v>39</v>
      </c>
    </row>
    <row r="52" spans="1:11" ht="15.75">
      <c r="A52" s="20"/>
      <c r="B52" s="58">
        <v>48</v>
      </c>
      <c r="C52" s="50">
        <v>45687</v>
      </c>
      <c r="D52" s="19" t="s">
        <v>123</v>
      </c>
      <c r="E52" s="19" t="s">
        <v>43</v>
      </c>
      <c r="F52" s="19" t="s">
        <v>75</v>
      </c>
      <c r="G52" s="19" t="s">
        <v>175</v>
      </c>
      <c r="H52" s="19" t="s">
        <v>187</v>
      </c>
      <c r="I52" s="19" t="s">
        <v>133</v>
      </c>
      <c r="J52" s="19" t="s">
        <v>39</v>
      </c>
      <c r="K52" s="37"/>
    </row>
    <row r="53" spans="1:11" ht="15.75">
      <c r="A53" s="59"/>
      <c r="B53" s="58">
        <v>49</v>
      </c>
      <c r="C53" s="50">
        <v>45688</v>
      </c>
      <c r="D53" s="19" t="s">
        <v>123</v>
      </c>
      <c r="E53" s="19" t="s">
        <v>43</v>
      </c>
      <c r="F53" s="19" t="s">
        <v>129</v>
      </c>
      <c r="G53" s="19" t="s">
        <v>130</v>
      </c>
      <c r="H53" s="19" t="s">
        <v>188</v>
      </c>
      <c r="I53" s="19" t="s">
        <v>38</v>
      </c>
      <c r="J53" s="19" t="s">
        <v>171</v>
      </c>
      <c r="K53" s="37"/>
    </row>
    <row r="54" spans="1:11" ht="15.75">
      <c r="A54" s="59"/>
      <c r="B54" s="58">
        <v>50</v>
      </c>
      <c r="C54" s="50">
        <v>45688</v>
      </c>
      <c r="D54" s="19" t="s">
        <v>123</v>
      </c>
      <c r="E54" s="19" t="s">
        <v>34</v>
      </c>
      <c r="F54" s="19" t="s">
        <v>189</v>
      </c>
      <c r="G54" s="19" t="s">
        <v>190</v>
      </c>
      <c r="H54" s="19" t="s">
        <v>105</v>
      </c>
      <c r="I54" s="19" t="s">
        <v>191</v>
      </c>
      <c r="J54" s="19" t="s">
        <v>191</v>
      </c>
      <c r="K54" s="37"/>
    </row>
    <row r="55" spans="1:11" ht="15.75">
      <c r="A55" s="59"/>
      <c r="B55" s="58"/>
      <c r="C55" s="50"/>
      <c r="D55" s="19"/>
      <c r="E55" s="19"/>
      <c r="F55" s="19"/>
      <c r="G55" s="19"/>
      <c r="H55" s="19"/>
      <c r="I55" s="19"/>
      <c r="J55" s="19"/>
      <c r="K55" s="37"/>
    </row>
    <row r="56" spans="1:11" ht="15.75">
      <c r="A56" s="59"/>
      <c r="B56" s="58"/>
      <c r="C56" s="50"/>
      <c r="D56" s="19"/>
      <c r="E56" s="19"/>
      <c r="F56" s="19"/>
      <c r="G56" s="19"/>
      <c r="H56" s="19"/>
      <c r="I56" s="19"/>
      <c r="J56" s="19"/>
      <c r="K56" s="37"/>
    </row>
    <row r="57" spans="1:11" ht="15.75">
      <c r="A57" s="59"/>
      <c r="B57" s="58"/>
      <c r="C57" s="50"/>
      <c r="D57" s="19"/>
      <c r="E57" s="19"/>
      <c r="F57" s="19"/>
      <c r="G57" s="19"/>
      <c r="H57" s="19"/>
      <c r="I57" s="19"/>
      <c r="J57" s="19"/>
      <c r="K57" s="37"/>
    </row>
    <row r="58" spans="1:11" ht="15.75">
      <c r="A58" s="59"/>
      <c r="B58" s="58"/>
      <c r="C58" s="50"/>
      <c r="D58" s="19"/>
      <c r="E58" s="19"/>
      <c r="F58" s="19"/>
      <c r="G58" s="19"/>
      <c r="H58" s="19"/>
      <c r="I58" s="19"/>
      <c r="J58" s="19"/>
      <c r="K58" s="37"/>
    </row>
    <row r="59" spans="1:11" ht="15.75">
      <c r="A59" s="59"/>
      <c r="B59" s="58"/>
      <c r="C59" s="50"/>
      <c r="D59" s="19"/>
      <c r="E59" s="19"/>
      <c r="F59" s="19"/>
      <c r="G59" s="19"/>
      <c r="H59" s="19"/>
      <c r="I59" s="19"/>
      <c r="J59" s="19"/>
      <c r="K59" s="37"/>
    </row>
    <row r="60" spans="1:11" ht="15.75">
      <c r="A60" s="59"/>
      <c r="B60" s="58"/>
      <c r="C60" s="50"/>
      <c r="D60" s="19"/>
      <c r="E60" s="19"/>
      <c r="F60" s="19"/>
      <c r="G60" s="19"/>
      <c r="H60" s="19"/>
      <c r="I60" s="19"/>
      <c r="J60" s="19"/>
      <c r="K60" s="37"/>
    </row>
    <row r="61" spans="1:11" ht="15.75">
      <c r="A61" s="59"/>
      <c r="B61" s="58"/>
      <c r="C61" s="50"/>
      <c r="D61" s="19"/>
      <c r="E61" s="19"/>
      <c r="F61" s="19"/>
      <c r="G61" s="19"/>
      <c r="H61" s="19"/>
      <c r="I61" s="19"/>
      <c r="J61" s="19"/>
      <c r="K61" s="37"/>
    </row>
    <row r="62" spans="1:11" ht="15.75">
      <c r="A62" s="59"/>
      <c r="B62" s="58"/>
      <c r="C62" s="50"/>
      <c r="D62" s="19"/>
      <c r="E62" s="19"/>
      <c r="F62" s="19"/>
      <c r="G62" s="19"/>
      <c r="H62" s="19"/>
      <c r="I62" s="19"/>
      <c r="J62" s="19"/>
      <c r="K62" s="37"/>
    </row>
    <row r="63" spans="1:11" ht="15.75">
      <c r="A63" s="59"/>
      <c r="B63" s="58"/>
      <c r="C63" s="50"/>
      <c r="D63" s="19"/>
      <c r="E63" s="19"/>
      <c r="F63" s="19"/>
      <c r="G63" s="19"/>
      <c r="H63" s="19"/>
      <c r="I63" s="19"/>
      <c r="J63" s="19"/>
      <c r="K63" s="37"/>
    </row>
    <row r="64" spans="1:11" ht="15.75">
      <c r="A64" s="20"/>
      <c r="B64" s="58"/>
      <c r="C64" s="50"/>
      <c r="D64" s="19"/>
      <c r="E64" s="19"/>
      <c r="F64" s="19"/>
      <c r="G64" s="19"/>
      <c r="H64" s="19"/>
      <c r="I64" s="19"/>
      <c r="J64" s="19"/>
      <c r="K64" s="37"/>
    </row>
    <row r="65" spans="1:11" ht="15.75">
      <c r="A65" s="59"/>
      <c r="B65" s="58"/>
      <c r="C65" s="50"/>
      <c r="D65" s="19"/>
      <c r="E65" s="19"/>
      <c r="F65" s="19"/>
      <c r="G65" s="19"/>
      <c r="H65" s="19"/>
      <c r="I65" s="19"/>
      <c r="J65" s="19"/>
      <c r="K65" s="37"/>
    </row>
    <row r="66" spans="1:11" ht="15.75">
      <c r="A66" s="59"/>
      <c r="B66" s="58"/>
      <c r="C66" s="50"/>
      <c r="D66" s="19"/>
      <c r="E66" s="19"/>
      <c r="F66" s="19"/>
      <c r="G66" s="19"/>
      <c r="H66" s="19"/>
      <c r="I66" s="19"/>
      <c r="J66" s="19"/>
      <c r="K66" s="37"/>
    </row>
    <row r="67" spans="1:11" ht="15.75">
      <c r="A67" s="59"/>
      <c r="B67" s="58"/>
      <c r="C67" s="50"/>
      <c r="D67" s="19"/>
      <c r="E67" s="19"/>
      <c r="F67" s="19"/>
      <c r="G67" s="19"/>
      <c r="H67" s="19"/>
      <c r="I67" s="19"/>
      <c r="J67" s="19"/>
      <c r="K67" s="37"/>
    </row>
    <row r="68" spans="1:11" ht="15.75">
      <c r="A68" s="62"/>
      <c r="B68" s="58"/>
      <c r="C68" s="50"/>
      <c r="D68" s="19"/>
      <c r="E68" s="19"/>
      <c r="F68" s="19"/>
      <c r="G68" s="19"/>
      <c r="H68" s="19"/>
      <c r="I68" s="19"/>
      <c r="J68" s="19"/>
      <c r="K68" s="37"/>
    </row>
    <row r="69" spans="1:11" ht="15.75">
      <c r="A69" s="62"/>
      <c r="B69" s="58"/>
      <c r="C69" s="50"/>
      <c r="D69" s="19"/>
      <c r="E69" s="19"/>
      <c r="F69" s="19"/>
      <c r="G69" s="19"/>
      <c r="H69" s="19"/>
      <c r="I69" s="19"/>
      <c r="J69" s="19"/>
      <c r="K69" s="37"/>
    </row>
    <row r="70" spans="1:11" ht="15.75">
      <c r="A70" s="62"/>
      <c r="B70" s="58"/>
      <c r="C70" s="50"/>
      <c r="D70" s="19"/>
      <c r="E70" s="19"/>
      <c r="F70" s="19"/>
      <c r="G70" s="19"/>
      <c r="H70" s="19"/>
      <c r="I70" s="19"/>
      <c r="J70" s="19"/>
      <c r="K70" s="37"/>
    </row>
    <row r="71" spans="1:11" ht="15.75">
      <c r="A71" s="62"/>
      <c r="B71" s="58"/>
      <c r="C71" s="50"/>
      <c r="D71" s="19"/>
      <c r="E71" s="19"/>
      <c r="F71" s="19"/>
      <c r="G71" s="19"/>
      <c r="H71" s="19"/>
      <c r="I71" s="19"/>
      <c r="J71" s="19"/>
      <c r="K71" s="37"/>
    </row>
    <row r="72" spans="1:11" ht="15.75">
      <c r="A72" s="46"/>
      <c r="B72" s="58"/>
      <c r="C72" s="50"/>
      <c r="D72" s="19"/>
      <c r="E72" s="19"/>
      <c r="F72" s="19"/>
      <c r="G72" s="19"/>
      <c r="H72" s="19"/>
      <c r="I72" s="19"/>
      <c r="J72" s="19"/>
      <c r="K72" s="37"/>
    </row>
    <row r="73" spans="1:11" ht="15.75">
      <c r="A73" s="46"/>
      <c r="B73" s="58"/>
      <c r="C73" s="50"/>
      <c r="D73" s="19"/>
      <c r="E73" s="19"/>
      <c r="F73" s="19"/>
      <c r="G73" s="19"/>
      <c r="H73" s="19"/>
      <c r="I73" s="19"/>
      <c r="J73" s="19"/>
      <c r="K73" s="37"/>
    </row>
    <row r="74" spans="1:11" ht="15.75">
      <c r="A74" s="46"/>
      <c r="B74" s="58"/>
      <c r="C74" s="50"/>
      <c r="D74" s="19"/>
      <c r="E74" s="19"/>
      <c r="F74" s="19"/>
      <c r="G74" s="19"/>
      <c r="H74" s="19"/>
      <c r="I74" s="19"/>
      <c r="J74" s="19"/>
      <c r="K74" s="37"/>
    </row>
    <row r="75" spans="1:11" ht="15.75">
      <c r="A75" s="46"/>
      <c r="B75" s="58"/>
      <c r="C75" s="50"/>
      <c r="D75" s="19"/>
      <c r="E75" s="19"/>
      <c r="F75" s="19"/>
      <c r="G75" s="19"/>
      <c r="H75" s="19"/>
      <c r="I75" s="19"/>
      <c r="J75" s="19"/>
      <c r="K75" s="37"/>
    </row>
    <row r="76" spans="1:11" ht="15.75">
      <c r="A76" s="46"/>
      <c r="B76" s="58"/>
      <c r="C76" s="50"/>
      <c r="D76" s="19"/>
      <c r="E76" s="19"/>
      <c r="F76" s="19"/>
      <c r="G76" s="19"/>
      <c r="H76" s="19"/>
      <c r="I76" s="19"/>
      <c r="J76" s="19"/>
      <c r="K76" s="37"/>
    </row>
    <row r="77" spans="1:11" ht="15.75">
      <c r="A77" s="46"/>
      <c r="B77" s="58"/>
      <c r="C77" s="50"/>
      <c r="D77" s="19"/>
      <c r="E77" s="19"/>
      <c r="F77" s="19"/>
      <c r="G77" s="19"/>
      <c r="H77" s="19"/>
      <c r="I77" s="19"/>
      <c r="J77" s="19"/>
      <c r="K77" s="37"/>
    </row>
    <row r="78" spans="1:11" ht="15.75">
      <c r="A78" s="46"/>
      <c r="B78" s="58"/>
      <c r="C78" s="50"/>
      <c r="D78" s="19"/>
      <c r="E78" s="19"/>
      <c r="F78" s="19"/>
      <c r="G78" s="19"/>
      <c r="H78" s="19"/>
      <c r="I78" s="19"/>
      <c r="J78" s="19"/>
      <c r="K78" s="37"/>
    </row>
    <row r="79" spans="1:11" ht="15.75">
      <c r="A79" s="46"/>
      <c r="B79" s="58"/>
      <c r="C79" s="50"/>
      <c r="D79" s="19"/>
      <c r="E79" s="19"/>
      <c r="F79" s="19"/>
      <c r="G79" s="19"/>
      <c r="H79" s="19"/>
      <c r="I79" s="19"/>
      <c r="J79" s="19"/>
      <c r="K79" s="37"/>
    </row>
    <row r="80" spans="1:11" ht="15.75">
      <c r="A80" s="46"/>
      <c r="B80" s="58"/>
      <c r="C80" s="50"/>
      <c r="D80" s="19"/>
      <c r="E80" s="19"/>
      <c r="F80" s="19"/>
      <c r="G80" s="19"/>
      <c r="H80" s="19"/>
      <c r="I80" s="19"/>
      <c r="J80" s="19"/>
      <c r="K80" s="37"/>
    </row>
    <row r="81" spans="1:11" ht="15.75">
      <c r="A81" s="46"/>
      <c r="B81" s="58"/>
      <c r="C81" s="50"/>
      <c r="D81" s="19"/>
      <c r="E81" s="19"/>
      <c r="F81" s="19"/>
      <c r="G81" s="19"/>
      <c r="H81" s="19"/>
      <c r="I81" s="19"/>
      <c r="J81" s="19"/>
      <c r="K81" s="37"/>
    </row>
    <row r="82" spans="1:11" ht="15.75">
      <c r="B82" s="58"/>
      <c r="C82" s="50"/>
      <c r="D82" s="19"/>
      <c r="E82" s="19"/>
      <c r="F82" s="19"/>
      <c r="G82" s="19"/>
      <c r="H82" s="19"/>
      <c r="I82" s="19"/>
      <c r="J82" s="19"/>
      <c r="K82" s="37"/>
    </row>
    <row r="83" spans="1:11" ht="15.75">
      <c r="B83" s="58"/>
      <c r="C83" s="50"/>
      <c r="D83" s="19"/>
      <c r="E83" s="19"/>
      <c r="F83" s="19"/>
      <c r="G83" s="19"/>
      <c r="H83" s="19"/>
      <c r="I83" s="19"/>
      <c r="J83" s="19"/>
      <c r="K83" s="37"/>
    </row>
    <row r="84" spans="1:11" ht="15.75">
      <c r="B84" s="58"/>
      <c r="C84" s="50"/>
      <c r="D84" s="19"/>
      <c r="E84" s="19"/>
      <c r="F84" s="19"/>
      <c r="G84" s="19"/>
      <c r="H84" s="19"/>
      <c r="I84" s="19"/>
      <c r="J84" s="19"/>
      <c r="K84" s="37"/>
    </row>
    <row r="85" spans="1:11" ht="15.75">
      <c r="B85" s="58"/>
      <c r="C85" s="50"/>
      <c r="D85" s="19"/>
      <c r="E85" s="19"/>
      <c r="F85" s="19"/>
      <c r="G85" s="19"/>
      <c r="H85" s="19"/>
      <c r="I85" s="19"/>
      <c r="J85" s="19"/>
      <c r="K85" s="37"/>
    </row>
    <row r="86" spans="1:11" ht="15.75">
      <c r="B86" s="58"/>
      <c r="C86" s="50"/>
      <c r="D86" s="19"/>
      <c r="E86" s="19"/>
      <c r="F86" s="19"/>
      <c r="G86" s="19"/>
      <c r="H86" s="19"/>
      <c r="I86" s="19"/>
      <c r="J86" s="19"/>
      <c r="K86" s="37"/>
    </row>
    <row r="87" spans="1:11" ht="15.75">
      <c r="B87" s="58"/>
      <c r="C87" s="50"/>
      <c r="D87" s="19"/>
      <c r="E87" s="19"/>
      <c r="F87" s="19"/>
      <c r="G87" s="19"/>
      <c r="H87" s="19"/>
      <c r="I87" s="19"/>
      <c r="J87" s="19"/>
      <c r="K87" s="37"/>
    </row>
    <row r="88" spans="1:11" ht="15.75">
      <c r="B88" s="58"/>
      <c r="C88" s="50"/>
      <c r="D88" s="19"/>
      <c r="E88" s="19"/>
      <c r="F88" s="19"/>
      <c r="G88" s="19"/>
      <c r="H88" s="19"/>
      <c r="I88" s="19"/>
      <c r="J88" s="19"/>
      <c r="K88" s="37"/>
    </row>
    <row r="89" spans="1:11" ht="15.75">
      <c r="B89" s="58"/>
      <c r="C89" s="50"/>
      <c r="D89" s="19"/>
      <c r="E89" s="19"/>
      <c r="F89" s="19"/>
      <c r="G89" s="19"/>
      <c r="H89" s="19"/>
      <c r="I89" s="19"/>
      <c r="J89" s="19"/>
      <c r="K89" s="37"/>
    </row>
    <row r="90" spans="1:11" ht="15.75">
      <c r="B90" s="58"/>
      <c r="C90" s="50"/>
      <c r="D90" s="19"/>
      <c r="E90" s="19"/>
      <c r="F90" s="19"/>
      <c r="G90" s="19"/>
      <c r="H90" s="19"/>
      <c r="I90" s="19"/>
      <c r="J90" s="19"/>
      <c r="K90" s="37"/>
    </row>
    <row r="91" spans="1:11" ht="15.75">
      <c r="B91" s="58"/>
      <c r="C91" s="50"/>
      <c r="D91" s="19"/>
      <c r="E91" s="19"/>
      <c r="F91" s="19"/>
      <c r="G91" s="19"/>
      <c r="H91" s="19"/>
      <c r="I91" s="19"/>
      <c r="J91" s="19"/>
      <c r="K91" s="37"/>
    </row>
    <row r="92" spans="1:11" ht="15.75">
      <c r="B92" s="58"/>
      <c r="C92" s="50"/>
      <c r="D92" s="19"/>
      <c r="E92" s="19"/>
      <c r="F92" s="19"/>
      <c r="G92" s="19"/>
      <c r="H92" s="19"/>
      <c r="I92" s="19"/>
      <c r="J92" s="19"/>
      <c r="K92" s="37"/>
    </row>
    <row r="93" spans="1:11" ht="15.75">
      <c r="B93" s="58"/>
      <c r="C93" s="50"/>
      <c r="D93" s="19"/>
      <c r="E93" s="19"/>
      <c r="F93" s="19"/>
      <c r="G93" s="19"/>
      <c r="H93" s="19"/>
      <c r="I93" s="19"/>
      <c r="J93" s="19"/>
      <c r="K93" s="37"/>
    </row>
    <row r="94" spans="1:11" ht="18.75" customHeight="1">
      <c r="B94" s="58"/>
      <c r="C94" s="50"/>
      <c r="D94" s="19"/>
      <c r="E94" s="19"/>
      <c r="F94" s="19"/>
      <c r="G94" s="19"/>
      <c r="H94" s="19"/>
      <c r="I94" s="19"/>
      <c r="J94" s="19"/>
      <c r="K94" s="37"/>
    </row>
    <row r="95" spans="1:11" ht="23.25" customHeight="1">
      <c r="B95" s="58"/>
      <c r="C95" s="50"/>
      <c r="D95" s="19"/>
      <c r="E95" s="19"/>
      <c r="F95" s="19"/>
      <c r="G95" s="19"/>
      <c r="H95" s="19"/>
      <c r="I95" s="19"/>
      <c r="J95" s="19"/>
      <c r="K95" s="37"/>
    </row>
    <row r="96" spans="1:11" ht="23.25" customHeight="1">
      <c r="B96" s="58"/>
      <c r="C96" s="50"/>
      <c r="D96" s="19"/>
      <c r="E96" s="19"/>
      <c r="F96" s="19"/>
      <c r="G96" s="19"/>
      <c r="H96" s="19"/>
      <c r="I96" s="19"/>
      <c r="J96" s="19"/>
      <c r="K96" s="37"/>
    </row>
    <row r="97" spans="2:11" ht="26.25" customHeight="1">
      <c r="B97" s="58"/>
      <c r="C97" s="50"/>
      <c r="D97" s="19"/>
      <c r="E97" s="19"/>
      <c r="F97" s="19"/>
      <c r="G97" s="19"/>
      <c r="H97" s="19"/>
      <c r="I97" s="19"/>
      <c r="J97" s="19"/>
      <c r="K97" s="37"/>
    </row>
    <row r="98" spans="2:11" ht="16.5" customHeight="1">
      <c r="B98" s="58"/>
      <c r="C98" s="50"/>
      <c r="D98" s="19"/>
      <c r="E98" s="19"/>
      <c r="F98" s="19"/>
      <c r="G98" s="19"/>
      <c r="H98" s="19"/>
      <c r="I98" s="19"/>
      <c r="J98" s="19"/>
      <c r="K98" s="37"/>
    </row>
    <row r="99" spans="2:11" ht="16.5" customHeight="1">
      <c r="B99" s="58"/>
      <c r="C99" s="50"/>
      <c r="D99" s="19"/>
      <c r="E99" s="19"/>
      <c r="F99" s="19"/>
      <c r="G99" s="19"/>
      <c r="H99" s="19"/>
      <c r="I99" s="19"/>
      <c r="J99" s="19"/>
      <c r="K99" s="37"/>
    </row>
    <row r="100" spans="2:11" ht="18" customHeight="1">
      <c r="B100" s="58"/>
      <c r="C100" s="50"/>
      <c r="D100" s="19"/>
      <c r="E100" s="19"/>
      <c r="F100" s="19"/>
      <c r="G100" s="19"/>
      <c r="H100" s="19"/>
      <c r="I100" s="19"/>
      <c r="J100" s="19"/>
      <c r="K100" s="37"/>
    </row>
    <row r="101" spans="2:11" ht="16.5" customHeight="1">
      <c r="B101" s="58"/>
      <c r="C101" s="50"/>
      <c r="D101" s="19"/>
      <c r="E101" s="19"/>
      <c r="F101" s="19"/>
      <c r="G101" s="19"/>
      <c r="H101" s="19"/>
      <c r="I101" s="19"/>
      <c r="J101" s="19"/>
      <c r="K101" s="37"/>
    </row>
    <row r="102" spans="2:11" ht="18.75" customHeight="1">
      <c r="B102" s="58"/>
      <c r="C102" s="50"/>
      <c r="D102" s="19"/>
      <c r="E102" s="19"/>
      <c r="F102" s="19"/>
      <c r="G102" s="19"/>
      <c r="H102" s="19"/>
      <c r="I102" s="19"/>
      <c r="J102" s="19"/>
      <c r="K102" s="37"/>
    </row>
    <row r="103" spans="2:11" ht="16.5" customHeight="1">
      <c r="B103" s="58"/>
      <c r="C103" s="38"/>
      <c r="D103" s="19"/>
      <c r="E103" s="20"/>
      <c r="F103" s="20"/>
      <c r="G103" s="20"/>
      <c r="H103" s="20"/>
      <c r="I103" s="20"/>
      <c r="J103" s="20"/>
      <c r="K103" s="37"/>
    </row>
    <row r="104" spans="2:11" ht="21" customHeight="1">
      <c r="B104" s="58"/>
      <c r="C104" s="38"/>
      <c r="D104" s="19"/>
      <c r="E104" s="20"/>
      <c r="F104" s="20"/>
      <c r="G104" s="20"/>
      <c r="H104" s="20"/>
      <c r="I104" s="20"/>
      <c r="J104" s="20"/>
      <c r="K104" s="37"/>
    </row>
    <row r="105" spans="2:11" ht="21" customHeight="1">
      <c r="B105" s="58"/>
      <c r="C105" s="38"/>
      <c r="D105" s="19"/>
      <c r="E105" s="20"/>
      <c r="F105" s="20"/>
      <c r="G105" s="20"/>
      <c r="H105" s="20"/>
      <c r="I105" s="20"/>
      <c r="J105" s="20"/>
      <c r="K105" s="37"/>
    </row>
    <row r="106" spans="2:11" ht="21" customHeight="1">
      <c r="B106" s="58"/>
      <c r="C106" s="38"/>
      <c r="D106" s="19"/>
      <c r="E106" s="20"/>
      <c r="F106" s="20"/>
      <c r="G106" s="20"/>
      <c r="H106" s="20"/>
      <c r="I106" s="20"/>
      <c r="J106" s="20"/>
      <c r="K106" s="37"/>
    </row>
    <row r="107" spans="2:11" ht="21" customHeight="1">
      <c r="B107" s="58"/>
      <c r="C107" s="38"/>
      <c r="D107" s="19"/>
      <c r="E107" s="20"/>
      <c r="F107" s="20"/>
      <c r="G107" s="20"/>
      <c r="H107" s="20"/>
      <c r="I107" s="20"/>
      <c r="J107" s="20"/>
      <c r="K107" s="37"/>
    </row>
    <row r="108" spans="2:11" ht="21" customHeight="1">
      <c r="B108" s="58"/>
      <c r="C108" s="38"/>
      <c r="D108" s="19"/>
      <c r="E108" s="20"/>
      <c r="F108" s="20"/>
      <c r="G108" s="20"/>
      <c r="H108" s="20"/>
      <c r="I108" s="20"/>
      <c r="J108" s="20"/>
      <c r="K108" s="37"/>
    </row>
    <row r="109" spans="2:11" ht="21" customHeight="1">
      <c r="B109" s="58"/>
      <c r="C109" s="38"/>
      <c r="D109" s="19"/>
      <c r="E109" s="20"/>
      <c r="F109" s="20"/>
      <c r="G109" s="20"/>
      <c r="H109" s="20"/>
      <c r="I109" s="20"/>
      <c r="J109" s="20"/>
      <c r="K109" s="37"/>
    </row>
    <row r="110" spans="2:11" ht="21" customHeight="1">
      <c r="B110" s="58"/>
      <c r="C110" s="38"/>
      <c r="D110" s="19"/>
      <c r="E110" s="20"/>
      <c r="F110" s="20"/>
      <c r="G110" s="20"/>
      <c r="H110" s="20"/>
      <c r="I110" s="20"/>
      <c r="J110" s="20"/>
      <c r="K110" s="37"/>
    </row>
    <row r="111" spans="2:11" ht="15.75">
      <c r="B111" s="58"/>
      <c r="C111" s="38"/>
      <c r="D111" s="19"/>
      <c r="E111" s="20"/>
      <c r="F111" s="20"/>
      <c r="G111" s="20"/>
      <c r="H111" s="20"/>
      <c r="I111" s="20"/>
      <c r="J111" s="20"/>
      <c r="K111" s="37"/>
    </row>
    <row r="112" spans="2:11" ht="15.75">
      <c r="B112" s="58"/>
      <c r="C112" s="38"/>
      <c r="D112" s="19"/>
      <c r="E112" s="20"/>
      <c r="F112" s="20"/>
      <c r="G112" s="20"/>
      <c r="H112" s="20"/>
      <c r="I112" s="20"/>
      <c r="J112" s="20"/>
      <c r="K112" s="37"/>
    </row>
    <row r="113" spans="2:11" ht="15.75">
      <c r="B113" s="58"/>
      <c r="C113" s="20"/>
      <c r="D113" s="20"/>
      <c r="E113" s="20"/>
      <c r="F113" s="20"/>
      <c r="G113" s="20"/>
      <c r="H113" s="20"/>
      <c r="I113" s="20"/>
      <c r="J113" s="20"/>
      <c r="K113" s="37"/>
    </row>
    <row r="114" spans="2:11" ht="15.75">
      <c r="B114" s="58"/>
      <c r="C114" s="20"/>
      <c r="D114" s="20"/>
      <c r="E114" s="20"/>
      <c r="F114" s="20"/>
      <c r="G114" s="20"/>
      <c r="H114" s="20"/>
      <c r="I114" s="20"/>
      <c r="J114" s="20"/>
      <c r="K114" s="37"/>
    </row>
    <row r="115" spans="2:11" ht="15.75">
      <c r="B115" s="58"/>
      <c r="C115" s="20"/>
      <c r="D115" s="20"/>
      <c r="E115" s="20"/>
      <c r="F115" s="20"/>
      <c r="G115" s="20"/>
      <c r="H115" s="20"/>
      <c r="I115" s="20"/>
      <c r="J115" s="20"/>
      <c r="K115" s="37"/>
    </row>
    <row r="116" spans="2:11" ht="15.75">
      <c r="B116" s="58"/>
      <c r="C116" s="20"/>
      <c r="D116" s="20"/>
      <c r="E116" s="20"/>
      <c r="F116" s="20"/>
      <c r="G116" s="20"/>
      <c r="H116" s="20"/>
      <c r="I116" s="20"/>
      <c r="J116" s="20"/>
      <c r="K116" s="37"/>
    </row>
    <row r="117" spans="2:11" ht="15.75">
      <c r="B117" s="58"/>
      <c r="K117" s="37"/>
    </row>
    <row r="118" spans="2:11" ht="15.75">
      <c r="B118" s="58"/>
      <c r="K118" s="37"/>
    </row>
    <row r="119" spans="2:11" ht="15.75">
      <c r="B119" s="58"/>
      <c r="K119" s="37"/>
    </row>
    <row r="120" spans="2:11" ht="15.75">
      <c r="B120" s="58"/>
      <c r="K120" s="37"/>
    </row>
    <row r="121" spans="2:11" ht="15.75">
      <c r="K121" s="37"/>
    </row>
    <row r="122" spans="2:11" ht="15.75">
      <c r="K122" s="37"/>
    </row>
    <row r="123" spans="2:11" ht="15.75">
      <c r="K123" s="37"/>
    </row>
    <row r="124" spans="2:11" ht="15.75">
      <c r="K124" s="37"/>
    </row>
    <row r="125" spans="2:11" ht="15.75">
      <c r="K125" s="37"/>
    </row>
    <row r="126" spans="2:11" ht="15.75">
      <c r="K126" s="37"/>
    </row>
    <row r="127" spans="2:11" ht="15.75">
      <c r="K127" s="37"/>
    </row>
    <row r="128" spans="2:11" ht="15.75">
      <c r="K128" s="37"/>
    </row>
    <row r="129" spans="11:11" ht="15.75">
      <c r="K129" s="37"/>
    </row>
    <row r="130" spans="11:11" ht="15.75">
      <c r="K130" s="37"/>
    </row>
    <row r="131" spans="11:11" ht="15.75">
      <c r="K131" s="37"/>
    </row>
    <row r="132" spans="11:11" ht="15.75">
      <c r="K132" s="37"/>
    </row>
    <row r="133" spans="11:11" ht="15.75">
      <c r="K133" s="37"/>
    </row>
    <row r="134" spans="11:11" ht="15.75">
      <c r="K134" s="37"/>
    </row>
    <row r="135" spans="11:11" ht="15.75">
      <c r="K135" s="37"/>
    </row>
    <row r="136" spans="11:11" ht="15.75">
      <c r="K136" s="37"/>
    </row>
    <row r="137" spans="11:11" ht="15.75">
      <c r="K137" s="37"/>
    </row>
    <row r="138" spans="11:11" ht="15.75">
      <c r="K138" s="37"/>
    </row>
    <row r="139" spans="11:11" ht="15.75">
      <c r="K139" s="37"/>
    </row>
    <row r="140" spans="11:11" ht="15.75">
      <c r="K140" s="37"/>
    </row>
    <row r="141" spans="11:11" ht="15.75">
      <c r="K141" s="37"/>
    </row>
    <row r="142" spans="11:11" ht="15.75">
      <c r="K142" s="37"/>
    </row>
  </sheetData>
  <autoFilter ref="E3:E54"/>
  <mergeCells count="9">
    <mergeCell ref="F3:F4"/>
    <mergeCell ref="G3:G4"/>
    <mergeCell ref="H3:H4"/>
    <mergeCell ref="I3:J3"/>
    <mergeCell ref="B1:D1"/>
    <mergeCell ref="A3:A4"/>
    <mergeCell ref="C3:C4"/>
    <mergeCell ref="D3:D4"/>
    <mergeCell ref="E3:E4"/>
  </mergeCells>
  <printOptions horizontalCentered="1"/>
  <pageMargins left="0.25" right="0.25" top="0.75" bottom="0.75" header="0.3" footer="0.3"/>
  <pageSetup paperSize="5" scale="50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J86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F3" sqref="F3:F4"/>
    </sheetView>
  </sheetViews>
  <sheetFormatPr baseColWidth="10" defaultColWidth="11.42578125" defaultRowHeight="15"/>
  <cols>
    <col min="1" max="1" width="4.5703125" customWidth="1"/>
    <col min="2" max="2" width="16.7109375" customWidth="1"/>
    <col min="3" max="3" width="0.28515625" hidden="1" customWidth="1"/>
    <col min="4" max="4" width="11.28515625" customWidth="1"/>
    <col min="5" max="5" width="20.28515625" customWidth="1"/>
    <col min="6" max="6" width="23" customWidth="1"/>
    <col min="7" max="7" width="14.85546875" customWidth="1"/>
    <col min="8" max="8" width="14.28515625" customWidth="1"/>
    <col min="9" max="9" width="29" customWidth="1"/>
    <col min="10" max="10" width="26.140625" customWidth="1"/>
  </cols>
  <sheetData>
    <row r="1" spans="1:10" ht="18.75">
      <c r="A1" s="110" t="s">
        <v>192</v>
      </c>
      <c r="B1" s="110"/>
      <c r="C1" s="110"/>
    </row>
    <row r="3" spans="1:10" ht="26.25" customHeight="1">
      <c r="A3" s="94" t="s">
        <v>15</v>
      </c>
      <c r="B3" s="96" t="s">
        <v>193</v>
      </c>
      <c r="C3" s="96" t="s">
        <v>194</v>
      </c>
      <c r="D3" s="96" t="s">
        <v>121</v>
      </c>
      <c r="E3" s="96" t="s">
        <v>19</v>
      </c>
      <c r="F3" s="96" t="s">
        <v>20</v>
      </c>
      <c r="G3" s="96" t="s">
        <v>24</v>
      </c>
      <c r="H3" s="96" t="s">
        <v>25</v>
      </c>
      <c r="I3" s="98" t="s">
        <v>26</v>
      </c>
      <c r="J3" s="99"/>
    </row>
    <row r="4" spans="1:10" ht="27" customHeight="1">
      <c r="A4" s="120"/>
      <c r="B4" s="120"/>
      <c r="C4" s="120"/>
      <c r="D4" s="100"/>
      <c r="E4" s="100"/>
      <c r="F4" s="100"/>
      <c r="G4" s="100"/>
      <c r="H4" s="100"/>
      <c r="I4" s="54" t="s">
        <v>27</v>
      </c>
      <c r="J4" s="54" t="s">
        <v>28</v>
      </c>
    </row>
    <row r="5" spans="1:10" ht="21.75" customHeight="1">
      <c r="A5" s="11">
        <v>1</v>
      </c>
      <c r="B5" s="53">
        <v>45659</v>
      </c>
      <c r="C5" s="35"/>
      <c r="D5" s="35" t="s">
        <v>34</v>
      </c>
      <c r="E5" s="35" t="s">
        <v>113</v>
      </c>
      <c r="F5" s="35" t="s">
        <v>114</v>
      </c>
      <c r="G5" s="36"/>
      <c r="H5" s="20"/>
      <c r="I5" s="20"/>
      <c r="J5" s="20"/>
    </row>
    <row r="6" spans="1:10" ht="17.25" customHeight="1">
      <c r="A6" s="11">
        <v>2</v>
      </c>
      <c r="B6" s="53">
        <v>45659</v>
      </c>
      <c r="C6" s="35"/>
      <c r="D6" s="35" t="s">
        <v>34</v>
      </c>
      <c r="E6" s="35" t="s">
        <v>113</v>
      </c>
      <c r="F6" s="35" t="s">
        <v>114</v>
      </c>
      <c r="G6" s="36"/>
      <c r="H6" s="20"/>
      <c r="I6" s="20"/>
      <c r="J6" s="20"/>
    </row>
    <row r="7" spans="1:10" ht="18" customHeight="1">
      <c r="A7" s="11">
        <v>3</v>
      </c>
      <c r="B7" s="53">
        <v>45660</v>
      </c>
      <c r="C7" s="35"/>
      <c r="D7" s="35" t="s">
        <v>34</v>
      </c>
      <c r="E7" s="35" t="s">
        <v>113</v>
      </c>
      <c r="F7" s="35" t="s">
        <v>114</v>
      </c>
      <c r="G7" s="36"/>
      <c r="H7" s="20"/>
      <c r="I7" s="20"/>
      <c r="J7" s="20"/>
    </row>
    <row r="8" spans="1:10" ht="19.5" customHeight="1">
      <c r="A8" s="11">
        <v>4</v>
      </c>
      <c r="B8" s="53">
        <v>45660</v>
      </c>
      <c r="C8" s="35"/>
      <c r="D8" s="35" t="s">
        <v>34</v>
      </c>
      <c r="E8" s="35" t="s">
        <v>113</v>
      </c>
      <c r="F8" s="35" t="s">
        <v>114</v>
      </c>
      <c r="G8" s="36"/>
      <c r="H8" s="20"/>
      <c r="I8" s="20"/>
      <c r="J8" s="20"/>
    </row>
    <row r="9" spans="1:10" ht="19.5" customHeight="1">
      <c r="A9" s="11">
        <v>5</v>
      </c>
      <c r="B9" s="53">
        <v>45660</v>
      </c>
      <c r="C9" s="35"/>
      <c r="D9" s="35" t="s">
        <v>34</v>
      </c>
      <c r="E9" s="35" t="s">
        <v>113</v>
      </c>
      <c r="F9" s="35" t="s">
        <v>114</v>
      </c>
      <c r="G9" s="36"/>
      <c r="H9" s="20"/>
      <c r="I9" s="20"/>
      <c r="J9" s="20"/>
    </row>
    <row r="10" spans="1:10" ht="19.5" customHeight="1">
      <c r="A10" s="11">
        <v>6</v>
      </c>
      <c r="B10" s="53">
        <v>45660</v>
      </c>
      <c r="C10" s="35"/>
      <c r="D10" s="35" t="s">
        <v>34</v>
      </c>
      <c r="E10" s="35" t="s">
        <v>113</v>
      </c>
      <c r="F10" s="35" t="s">
        <v>114</v>
      </c>
      <c r="G10" s="36"/>
      <c r="H10" s="20"/>
      <c r="I10" s="20"/>
      <c r="J10" s="20"/>
    </row>
    <row r="11" spans="1:10" ht="18.75" customHeight="1">
      <c r="A11" s="11">
        <v>7</v>
      </c>
      <c r="B11" s="53">
        <v>45660</v>
      </c>
      <c r="C11" s="35"/>
      <c r="D11" s="35" t="s">
        <v>34</v>
      </c>
      <c r="E11" s="35" t="s">
        <v>113</v>
      </c>
      <c r="F11" s="35" t="s">
        <v>114</v>
      </c>
      <c r="G11" s="36"/>
      <c r="H11" s="20"/>
      <c r="I11" s="20"/>
      <c r="J11" s="20"/>
    </row>
    <row r="12" spans="1:10" ht="19.5" customHeight="1">
      <c r="A12" s="11">
        <v>8</v>
      </c>
      <c r="B12" s="53">
        <v>45660</v>
      </c>
      <c r="C12" s="35"/>
      <c r="D12" s="35" t="s">
        <v>34</v>
      </c>
      <c r="E12" s="35" t="s">
        <v>113</v>
      </c>
      <c r="F12" s="35" t="s">
        <v>114</v>
      </c>
      <c r="G12" s="36"/>
      <c r="H12" s="20"/>
      <c r="I12" s="20"/>
      <c r="J12" s="20"/>
    </row>
    <row r="13" spans="1:10" ht="20.25" customHeight="1">
      <c r="A13" s="11">
        <v>9</v>
      </c>
      <c r="B13" s="53">
        <v>45660</v>
      </c>
      <c r="C13" s="35"/>
      <c r="D13" s="35" t="s">
        <v>34</v>
      </c>
      <c r="E13" s="35" t="s">
        <v>195</v>
      </c>
      <c r="F13" s="35" t="s">
        <v>196</v>
      </c>
      <c r="G13" s="36"/>
      <c r="H13" s="20"/>
      <c r="I13" s="20"/>
      <c r="J13" s="20"/>
    </row>
    <row r="14" spans="1:10" ht="19.5" customHeight="1">
      <c r="A14" s="11">
        <v>10</v>
      </c>
      <c r="B14" s="53">
        <v>45664</v>
      </c>
      <c r="C14" s="35"/>
      <c r="D14" s="35" t="s">
        <v>34</v>
      </c>
      <c r="E14" s="35" t="s">
        <v>113</v>
      </c>
      <c r="F14" s="35" t="s">
        <v>114</v>
      </c>
      <c r="G14" s="36"/>
      <c r="H14" s="20"/>
      <c r="I14" s="20"/>
      <c r="J14" s="20"/>
    </row>
    <row r="15" spans="1:10" ht="18" customHeight="1">
      <c r="A15" s="11">
        <v>11</v>
      </c>
      <c r="B15" s="53">
        <v>45664</v>
      </c>
      <c r="C15" s="35"/>
      <c r="D15" s="35" t="s">
        <v>34</v>
      </c>
      <c r="E15" s="35" t="s">
        <v>113</v>
      </c>
      <c r="F15" s="35" t="s">
        <v>114</v>
      </c>
      <c r="G15" s="36"/>
      <c r="H15" s="20"/>
      <c r="I15" s="20"/>
      <c r="J15" s="20"/>
    </row>
    <row r="16" spans="1:10" ht="20.25" customHeight="1">
      <c r="A16" s="11">
        <v>12</v>
      </c>
      <c r="B16" s="53">
        <v>45664</v>
      </c>
      <c r="C16" s="35"/>
      <c r="D16" s="35" t="s">
        <v>34</v>
      </c>
      <c r="E16" s="35" t="s">
        <v>113</v>
      </c>
      <c r="F16" s="35" t="s">
        <v>114</v>
      </c>
      <c r="G16" s="36"/>
      <c r="H16" s="20"/>
      <c r="I16" s="20"/>
      <c r="J16" s="20"/>
    </row>
    <row r="17" spans="1:10" ht="19.5" customHeight="1">
      <c r="A17" s="11">
        <v>13</v>
      </c>
      <c r="B17" s="53">
        <v>45664</v>
      </c>
      <c r="C17" s="35"/>
      <c r="D17" s="35" t="s">
        <v>34</v>
      </c>
      <c r="E17" s="35" t="s">
        <v>113</v>
      </c>
      <c r="F17" s="35" t="s">
        <v>114</v>
      </c>
      <c r="G17" s="36"/>
      <c r="H17" s="20"/>
      <c r="I17" s="20"/>
      <c r="J17" s="20"/>
    </row>
    <row r="18" spans="1:10" ht="18" customHeight="1">
      <c r="A18" s="11">
        <v>14</v>
      </c>
      <c r="B18" s="53">
        <v>45664</v>
      </c>
      <c r="C18" s="35"/>
      <c r="D18" s="35" t="s">
        <v>34</v>
      </c>
      <c r="E18" s="35" t="s">
        <v>113</v>
      </c>
      <c r="F18" s="35" t="s">
        <v>114</v>
      </c>
      <c r="G18" s="36"/>
      <c r="H18" s="20"/>
      <c r="I18" s="20"/>
      <c r="J18" s="20"/>
    </row>
    <row r="19" spans="1:10" ht="21" customHeight="1">
      <c r="A19" s="11">
        <v>15</v>
      </c>
      <c r="B19" s="53">
        <v>45664</v>
      </c>
      <c r="C19" s="35"/>
      <c r="D19" s="35" t="s">
        <v>34</v>
      </c>
      <c r="E19" s="35" t="s">
        <v>113</v>
      </c>
      <c r="F19" s="35" t="s">
        <v>114</v>
      </c>
      <c r="G19" s="36"/>
      <c r="H19" s="20"/>
      <c r="I19" s="20"/>
      <c r="J19" s="20"/>
    </row>
    <row r="20" spans="1:10" ht="21.75" customHeight="1">
      <c r="A20" s="11">
        <v>16</v>
      </c>
      <c r="B20" s="53">
        <v>45664</v>
      </c>
      <c r="C20" s="35"/>
      <c r="D20" s="35" t="s">
        <v>34</v>
      </c>
      <c r="E20" s="35" t="s">
        <v>113</v>
      </c>
      <c r="F20" s="35" t="s">
        <v>114</v>
      </c>
      <c r="G20" s="36"/>
      <c r="H20" s="20"/>
      <c r="I20" s="20"/>
      <c r="J20" s="20"/>
    </row>
    <row r="21" spans="1:10" ht="20.25" customHeight="1">
      <c r="A21" s="11">
        <v>17</v>
      </c>
      <c r="B21" s="53">
        <v>45664</v>
      </c>
      <c r="C21" s="35"/>
      <c r="D21" s="35" t="s">
        <v>34</v>
      </c>
      <c r="E21" s="35" t="s">
        <v>113</v>
      </c>
      <c r="F21" s="35" t="s">
        <v>114</v>
      </c>
      <c r="G21" s="36"/>
      <c r="H21" s="20"/>
      <c r="I21" s="20"/>
      <c r="J21" s="20"/>
    </row>
    <row r="22" spans="1:10" ht="19.5" customHeight="1">
      <c r="A22" s="11">
        <v>18</v>
      </c>
      <c r="B22" s="53">
        <v>45664</v>
      </c>
      <c r="C22" s="35"/>
      <c r="D22" s="35" t="s">
        <v>34</v>
      </c>
      <c r="E22" s="35" t="s">
        <v>113</v>
      </c>
      <c r="F22" s="35" t="s">
        <v>114</v>
      </c>
      <c r="G22" s="36"/>
      <c r="H22" s="20"/>
      <c r="I22" s="20"/>
      <c r="J22" s="20"/>
    </row>
    <row r="23" spans="1:10" ht="21.75" customHeight="1">
      <c r="A23" s="11">
        <v>19</v>
      </c>
      <c r="B23" s="53">
        <v>45664</v>
      </c>
      <c r="C23" s="35"/>
      <c r="D23" s="35" t="s">
        <v>34</v>
      </c>
      <c r="E23" s="35" t="s">
        <v>113</v>
      </c>
      <c r="F23" s="35" t="s">
        <v>114</v>
      </c>
      <c r="G23" s="36"/>
      <c r="H23" s="20"/>
      <c r="I23" s="20"/>
      <c r="J23" s="20"/>
    </row>
    <row r="24" spans="1:10" ht="18.75" customHeight="1">
      <c r="A24" s="11">
        <v>20</v>
      </c>
      <c r="B24" s="53">
        <v>45664</v>
      </c>
      <c r="C24" s="35"/>
      <c r="D24" s="35" t="s">
        <v>34</v>
      </c>
      <c r="E24" s="35" t="s">
        <v>113</v>
      </c>
      <c r="F24" s="35" t="s">
        <v>114</v>
      </c>
      <c r="G24" s="36"/>
      <c r="H24" s="20"/>
      <c r="I24" s="20"/>
      <c r="J24" s="20"/>
    </row>
    <row r="25" spans="1:10" ht="18.75" customHeight="1">
      <c r="A25" s="11">
        <v>21</v>
      </c>
      <c r="B25" s="53">
        <v>45664</v>
      </c>
      <c r="C25" s="35"/>
      <c r="D25" s="35" t="s">
        <v>34</v>
      </c>
      <c r="E25" s="35" t="s">
        <v>113</v>
      </c>
      <c r="F25" s="35" t="s">
        <v>114</v>
      </c>
      <c r="G25" s="36"/>
      <c r="H25" s="20"/>
      <c r="I25" s="20"/>
      <c r="J25" s="20"/>
    </row>
    <row r="26" spans="1:10" ht="20.25" customHeight="1">
      <c r="A26" s="11">
        <v>22</v>
      </c>
      <c r="B26" s="53">
        <v>45664</v>
      </c>
      <c r="C26" s="36"/>
      <c r="D26" s="35" t="s">
        <v>34</v>
      </c>
      <c r="E26" s="35" t="s">
        <v>113</v>
      </c>
      <c r="F26" s="35" t="s">
        <v>114</v>
      </c>
      <c r="G26" s="36"/>
      <c r="H26" s="20"/>
      <c r="I26" s="20"/>
      <c r="J26" s="20"/>
    </row>
    <row r="27" spans="1:10" ht="20.25" customHeight="1">
      <c r="A27" s="11">
        <v>23</v>
      </c>
      <c r="B27" s="53">
        <v>45664</v>
      </c>
      <c r="C27" s="36"/>
      <c r="D27" s="35" t="s">
        <v>34</v>
      </c>
      <c r="E27" s="35" t="s">
        <v>113</v>
      </c>
      <c r="F27" s="35" t="s">
        <v>114</v>
      </c>
      <c r="G27" s="36"/>
      <c r="H27" s="20"/>
      <c r="I27" s="20"/>
      <c r="J27" s="20"/>
    </row>
    <row r="28" spans="1:10" ht="20.25" customHeight="1">
      <c r="A28" s="11">
        <v>24</v>
      </c>
      <c r="B28" s="53">
        <v>45664</v>
      </c>
      <c r="C28" s="36"/>
      <c r="D28" s="35" t="s">
        <v>34</v>
      </c>
      <c r="E28" s="35" t="s">
        <v>113</v>
      </c>
      <c r="F28" s="35" t="s">
        <v>114</v>
      </c>
      <c r="G28" s="36"/>
      <c r="H28" s="20"/>
      <c r="I28" s="20"/>
      <c r="J28" s="20"/>
    </row>
    <row r="29" spans="1:10" ht="19.5" customHeight="1">
      <c r="A29" s="11">
        <v>25</v>
      </c>
      <c r="B29" s="53">
        <v>45664</v>
      </c>
      <c r="C29" s="36"/>
      <c r="D29" s="35" t="s">
        <v>34</v>
      </c>
      <c r="E29" s="35" t="s">
        <v>113</v>
      </c>
      <c r="F29" s="35" t="s">
        <v>114</v>
      </c>
      <c r="G29" s="36"/>
      <c r="H29" s="20"/>
      <c r="I29" s="20"/>
      <c r="J29" s="20"/>
    </row>
    <row r="30" spans="1:10" ht="21.75" customHeight="1">
      <c r="A30" s="11">
        <v>26</v>
      </c>
      <c r="B30" s="53">
        <v>45664</v>
      </c>
      <c r="C30" s="36"/>
      <c r="D30" s="35" t="s">
        <v>34</v>
      </c>
      <c r="E30" s="35" t="s">
        <v>113</v>
      </c>
      <c r="F30" s="35" t="s">
        <v>114</v>
      </c>
      <c r="G30" s="36"/>
      <c r="H30" s="20"/>
      <c r="I30" s="20"/>
      <c r="J30" s="20"/>
    </row>
    <row r="31" spans="1:10" ht="20.25" customHeight="1">
      <c r="A31" s="11">
        <v>27</v>
      </c>
      <c r="B31" s="53">
        <v>45665</v>
      </c>
      <c r="C31" s="36"/>
      <c r="D31" s="35" t="s">
        <v>34</v>
      </c>
      <c r="E31" s="35" t="s">
        <v>113</v>
      </c>
      <c r="F31" s="35" t="s">
        <v>114</v>
      </c>
      <c r="G31" s="36"/>
      <c r="H31" s="20"/>
      <c r="I31" s="20"/>
      <c r="J31" s="20"/>
    </row>
    <row r="32" spans="1:10" ht="20.25" customHeight="1">
      <c r="A32" s="11">
        <v>28</v>
      </c>
      <c r="B32" s="53">
        <v>45665</v>
      </c>
      <c r="C32" s="36"/>
      <c r="D32" s="35" t="s">
        <v>34</v>
      </c>
      <c r="E32" s="35" t="s">
        <v>113</v>
      </c>
      <c r="F32" s="35" t="s">
        <v>114</v>
      </c>
      <c r="G32" s="36"/>
      <c r="H32" s="20"/>
      <c r="I32" s="20"/>
      <c r="J32" s="20"/>
    </row>
    <row r="33" spans="1:10" ht="18.75" customHeight="1">
      <c r="A33" s="11">
        <v>29</v>
      </c>
      <c r="B33" s="53">
        <v>45665</v>
      </c>
      <c r="C33" s="36"/>
      <c r="D33" s="35" t="s">
        <v>34</v>
      </c>
      <c r="E33" s="35" t="s">
        <v>113</v>
      </c>
      <c r="F33" s="35" t="s">
        <v>114</v>
      </c>
      <c r="G33" s="36"/>
      <c r="H33" s="20"/>
      <c r="I33" s="20"/>
      <c r="J33" s="20"/>
    </row>
    <row r="34" spans="1:10" ht="20.25" customHeight="1">
      <c r="A34" s="11">
        <v>30</v>
      </c>
      <c r="B34" s="53">
        <v>45665</v>
      </c>
      <c r="C34" s="36"/>
      <c r="D34" s="35" t="s">
        <v>34</v>
      </c>
      <c r="E34" s="35" t="s">
        <v>113</v>
      </c>
      <c r="F34" s="35" t="s">
        <v>114</v>
      </c>
      <c r="G34" s="36"/>
      <c r="H34" s="20"/>
      <c r="I34" s="20"/>
      <c r="J34" s="20"/>
    </row>
    <row r="35" spans="1:10" ht="19.5" customHeight="1">
      <c r="A35" s="11">
        <v>31</v>
      </c>
      <c r="B35" s="53">
        <v>45665</v>
      </c>
      <c r="C35" s="36"/>
      <c r="D35" s="35" t="s">
        <v>34</v>
      </c>
      <c r="E35" s="35" t="s">
        <v>113</v>
      </c>
      <c r="F35" s="35" t="s">
        <v>114</v>
      </c>
      <c r="G35" s="36"/>
      <c r="H35" s="20"/>
      <c r="I35" s="20"/>
      <c r="J35" s="20"/>
    </row>
    <row r="36" spans="1:10" ht="18.75" customHeight="1">
      <c r="A36" s="11">
        <v>32</v>
      </c>
      <c r="B36" s="53">
        <v>45665</v>
      </c>
      <c r="C36" s="36"/>
      <c r="D36" s="35" t="s">
        <v>34</v>
      </c>
      <c r="E36" s="35" t="s">
        <v>113</v>
      </c>
      <c r="F36" s="35" t="s">
        <v>114</v>
      </c>
      <c r="G36" s="36"/>
      <c r="H36" s="20"/>
      <c r="I36" s="20"/>
      <c r="J36" s="20"/>
    </row>
    <row r="37" spans="1:10" ht="18.75" customHeight="1">
      <c r="A37" s="11">
        <v>33</v>
      </c>
      <c r="B37" s="53">
        <v>45665</v>
      </c>
      <c r="C37" s="36"/>
      <c r="D37" s="35" t="s">
        <v>34</v>
      </c>
      <c r="E37" s="35" t="s">
        <v>113</v>
      </c>
      <c r="F37" s="35" t="s">
        <v>114</v>
      </c>
      <c r="G37" s="36"/>
      <c r="H37" s="20"/>
      <c r="I37" s="20"/>
      <c r="J37" s="20"/>
    </row>
    <row r="38" spans="1:10" ht="18" customHeight="1">
      <c r="A38" s="11">
        <v>34</v>
      </c>
      <c r="B38" s="53">
        <v>45665</v>
      </c>
      <c r="C38" s="36"/>
      <c r="D38" s="35" t="s">
        <v>43</v>
      </c>
      <c r="E38" s="35" t="s">
        <v>134</v>
      </c>
      <c r="F38" s="35" t="s">
        <v>197</v>
      </c>
      <c r="G38" s="36"/>
      <c r="H38" s="20"/>
      <c r="I38" s="20"/>
      <c r="J38" s="20"/>
    </row>
    <row r="39" spans="1:10" ht="17.25" customHeight="1">
      <c r="A39" s="11">
        <v>35</v>
      </c>
      <c r="B39" s="53">
        <v>45666</v>
      </c>
      <c r="C39" s="36"/>
      <c r="D39" s="35" t="s">
        <v>34</v>
      </c>
      <c r="E39" s="35" t="s">
        <v>195</v>
      </c>
      <c r="F39" s="35" t="s">
        <v>196</v>
      </c>
      <c r="G39" s="36"/>
      <c r="H39" s="20"/>
      <c r="I39" s="20"/>
      <c r="J39" s="20"/>
    </row>
    <row r="40" spans="1:10" ht="17.25" customHeight="1">
      <c r="A40" s="11">
        <v>36</v>
      </c>
      <c r="B40" s="53">
        <v>45666</v>
      </c>
      <c r="C40" s="36"/>
      <c r="D40" s="35" t="s">
        <v>34</v>
      </c>
      <c r="E40" s="35" t="s">
        <v>113</v>
      </c>
      <c r="F40" s="35" t="s">
        <v>114</v>
      </c>
      <c r="G40" s="36"/>
      <c r="H40" s="20"/>
      <c r="I40" s="20"/>
      <c r="J40" s="20"/>
    </row>
    <row r="41" spans="1:10" ht="19.5" customHeight="1">
      <c r="A41" s="11">
        <v>37</v>
      </c>
      <c r="B41" s="53">
        <v>45666</v>
      </c>
      <c r="C41" s="36"/>
      <c r="D41" s="35" t="s">
        <v>34</v>
      </c>
      <c r="E41" s="35" t="s">
        <v>113</v>
      </c>
      <c r="F41" s="35" t="s">
        <v>114</v>
      </c>
      <c r="G41" s="36"/>
      <c r="H41" s="20"/>
      <c r="I41" s="20"/>
      <c r="J41" s="20"/>
    </row>
    <row r="42" spans="1:10" ht="16.5" customHeight="1">
      <c r="A42" s="11">
        <v>38</v>
      </c>
      <c r="B42" s="53">
        <v>45666</v>
      </c>
      <c r="C42" s="36"/>
      <c r="D42" s="35" t="s">
        <v>34</v>
      </c>
      <c r="E42" s="35" t="s">
        <v>113</v>
      </c>
      <c r="F42" s="35" t="s">
        <v>114</v>
      </c>
      <c r="G42" s="36"/>
      <c r="H42" s="20"/>
      <c r="I42" s="20"/>
      <c r="J42" s="20"/>
    </row>
    <row r="43" spans="1:10" ht="17.25" customHeight="1">
      <c r="A43" s="11">
        <v>39</v>
      </c>
      <c r="B43" s="53">
        <v>45667</v>
      </c>
      <c r="C43" s="36"/>
      <c r="D43" s="35" t="s">
        <v>34</v>
      </c>
      <c r="E43" s="35" t="s">
        <v>113</v>
      </c>
      <c r="F43" s="35" t="s">
        <v>114</v>
      </c>
      <c r="G43" s="36"/>
      <c r="H43" s="20"/>
      <c r="I43" s="20"/>
      <c r="J43" s="20"/>
    </row>
    <row r="44" spans="1:10" ht="15.75">
      <c r="A44" s="11">
        <v>40</v>
      </c>
      <c r="B44" s="53">
        <v>45667</v>
      </c>
      <c r="C44" s="36"/>
      <c r="D44" s="35" t="s">
        <v>34</v>
      </c>
      <c r="E44" s="35" t="s">
        <v>113</v>
      </c>
      <c r="F44" s="35" t="s">
        <v>114</v>
      </c>
      <c r="G44" s="36"/>
      <c r="H44" s="20"/>
      <c r="I44" s="20"/>
      <c r="J44" s="20"/>
    </row>
    <row r="45" spans="1:10" ht="15.75">
      <c r="A45" s="11">
        <v>41</v>
      </c>
      <c r="B45" s="53">
        <v>45667</v>
      </c>
      <c r="C45" s="36"/>
      <c r="D45" s="35" t="s">
        <v>34</v>
      </c>
      <c r="E45" s="35" t="s">
        <v>113</v>
      </c>
      <c r="F45" s="35" t="s">
        <v>114</v>
      </c>
      <c r="G45" s="36"/>
      <c r="H45" s="20"/>
      <c r="I45" s="20"/>
      <c r="J45" s="20"/>
    </row>
    <row r="46" spans="1:10" ht="15.75">
      <c r="A46" s="11">
        <v>42</v>
      </c>
      <c r="B46" s="53">
        <v>45667</v>
      </c>
      <c r="C46" s="36"/>
      <c r="D46" s="35" t="s">
        <v>34</v>
      </c>
      <c r="E46" s="35" t="s">
        <v>113</v>
      </c>
      <c r="F46" s="35" t="s">
        <v>114</v>
      </c>
      <c r="G46" s="36"/>
      <c r="H46" s="20"/>
      <c r="I46" s="20"/>
      <c r="J46" s="20"/>
    </row>
    <row r="47" spans="1:10" ht="15.75">
      <c r="A47" s="11">
        <v>43</v>
      </c>
      <c r="B47" s="53">
        <v>45667</v>
      </c>
      <c r="C47" s="36"/>
      <c r="D47" s="35" t="s">
        <v>34</v>
      </c>
      <c r="E47" s="35" t="s">
        <v>113</v>
      </c>
      <c r="F47" s="35" t="s">
        <v>114</v>
      </c>
      <c r="G47" s="36"/>
      <c r="H47" s="20"/>
      <c r="I47" s="20"/>
      <c r="J47" s="20"/>
    </row>
    <row r="48" spans="1:10" ht="15.75">
      <c r="A48" s="11">
        <v>44</v>
      </c>
      <c r="B48" s="53">
        <v>45667</v>
      </c>
      <c r="C48" s="36"/>
      <c r="D48" s="35" t="s">
        <v>34</v>
      </c>
      <c r="E48" s="35" t="s">
        <v>113</v>
      </c>
      <c r="F48" s="35" t="s">
        <v>114</v>
      </c>
      <c r="G48" s="36"/>
      <c r="H48" s="20"/>
      <c r="I48" s="20"/>
      <c r="J48" s="20"/>
    </row>
    <row r="49" spans="1:10" ht="15.75">
      <c r="A49" s="11">
        <v>45</v>
      </c>
      <c r="B49" s="53">
        <v>45670</v>
      </c>
      <c r="C49" s="36"/>
      <c r="D49" s="35" t="s">
        <v>34</v>
      </c>
      <c r="E49" s="35" t="s">
        <v>113</v>
      </c>
      <c r="F49" s="35" t="s">
        <v>114</v>
      </c>
      <c r="G49" s="36"/>
      <c r="H49" s="20"/>
      <c r="I49" s="20"/>
      <c r="J49" s="20"/>
    </row>
    <row r="50" spans="1:10" ht="15.75">
      <c r="A50" s="11">
        <v>46</v>
      </c>
      <c r="B50" s="53">
        <v>45670</v>
      </c>
      <c r="C50" s="36"/>
      <c r="D50" s="35" t="s">
        <v>34</v>
      </c>
      <c r="E50" s="35" t="s">
        <v>113</v>
      </c>
      <c r="F50" s="35" t="s">
        <v>114</v>
      </c>
      <c r="G50" s="36"/>
      <c r="H50" s="20"/>
      <c r="I50" s="20"/>
      <c r="J50" s="20"/>
    </row>
    <row r="51" spans="1:10" ht="15.75">
      <c r="A51" s="11">
        <v>47</v>
      </c>
      <c r="B51" s="53">
        <v>45670</v>
      </c>
      <c r="C51" s="36"/>
      <c r="D51" s="35" t="s">
        <v>34</v>
      </c>
      <c r="E51" s="35" t="s">
        <v>113</v>
      </c>
      <c r="F51" s="35" t="s">
        <v>114</v>
      </c>
      <c r="G51" s="36"/>
      <c r="H51" s="20"/>
      <c r="I51" s="20"/>
      <c r="J51" s="20"/>
    </row>
    <row r="52" spans="1:10" ht="15.75">
      <c r="A52" s="11">
        <v>48</v>
      </c>
      <c r="B52" s="53">
        <v>45671</v>
      </c>
      <c r="C52" s="36"/>
      <c r="D52" s="35" t="s">
        <v>34</v>
      </c>
      <c r="E52" s="35" t="s">
        <v>113</v>
      </c>
      <c r="F52" s="35" t="s">
        <v>114</v>
      </c>
      <c r="G52" s="36"/>
      <c r="H52" s="20"/>
      <c r="I52" s="20"/>
      <c r="J52" s="20"/>
    </row>
    <row r="53" spans="1:10" ht="15.75">
      <c r="A53" s="11">
        <v>49</v>
      </c>
      <c r="B53" s="53">
        <v>45671</v>
      </c>
      <c r="C53" s="36"/>
      <c r="D53" s="35" t="s">
        <v>34</v>
      </c>
      <c r="E53" s="35" t="s">
        <v>113</v>
      </c>
      <c r="F53" s="35" t="s">
        <v>114</v>
      </c>
      <c r="G53" s="36"/>
      <c r="H53" s="20"/>
      <c r="I53" s="20"/>
      <c r="J53" s="20"/>
    </row>
    <row r="54" spans="1:10" ht="15.75">
      <c r="A54" s="11">
        <v>50</v>
      </c>
      <c r="B54" s="53">
        <v>45671</v>
      </c>
      <c r="C54" s="36"/>
      <c r="D54" s="35" t="s">
        <v>34</v>
      </c>
      <c r="E54" s="35" t="s">
        <v>113</v>
      </c>
      <c r="F54" s="35" t="s">
        <v>114</v>
      </c>
      <c r="G54" s="36"/>
      <c r="H54" s="20"/>
      <c r="I54" s="20"/>
      <c r="J54" s="20"/>
    </row>
    <row r="55" spans="1:10" ht="15.75">
      <c r="A55" s="11">
        <v>51</v>
      </c>
      <c r="B55" s="53">
        <v>45671</v>
      </c>
      <c r="C55" s="36"/>
      <c r="D55" s="35" t="s">
        <v>34</v>
      </c>
      <c r="E55" s="35" t="s">
        <v>113</v>
      </c>
      <c r="F55" s="35" t="s">
        <v>114</v>
      </c>
      <c r="G55" s="36"/>
      <c r="H55" s="20"/>
      <c r="I55" s="20"/>
      <c r="J55" s="20"/>
    </row>
    <row r="56" spans="1:10" ht="15.75">
      <c r="A56" s="11">
        <v>52</v>
      </c>
      <c r="B56" s="53">
        <v>45671</v>
      </c>
      <c r="C56" s="36"/>
      <c r="D56" s="35" t="s">
        <v>34</v>
      </c>
      <c r="E56" s="35" t="s">
        <v>113</v>
      </c>
      <c r="F56" s="35" t="s">
        <v>114</v>
      </c>
      <c r="G56" s="36"/>
      <c r="H56" s="20"/>
      <c r="I56" s="20"/>
      <c r="J56" s="20"/>
    </row>
    <row r="57" spans="1:10" ht="15.75">
      <c r="A57" s="11">
        <v>53</v>
      </c>
      <c r="B57" s="53">
        <v>45672</v>
      </c>
      <c r="C57" s="36"/>
      <c r="D57" s="35" t="s">
        <v>34</v>
      </c>
      <c r="E57" s="35" t="s">
        <v>113</v>
      </c>
      <c r="F57" s="35" t="s">
        <v>114</v>
      </c>
      <c r="G57" s="36"/>
      <c r="H57" s="20"/>
      <c r="I57" s="20"/>
      <c r="J57" s="20"/>
    </row>
    <row r="58" spans="1:10" ht="15.75">
      <c r="A58" s="11">
        <v>54</v>
      </c>
      <c r="B58" s="53">
        <v>45672</v>
      </c>
      <c r="C58" s="36"/>
      <c r="D58" s="35" t="s">
        <v>34</v>
      </c>
      <c r="E58" s="35" t="s">
        <v>113</v>
      </c>
      <c r="F58" s="35" t="s">
        <v>114</v>
      </c>
      <c r="G58" s="36"/>
      <c r="H58" s="20"/>
      <c r="I58" s="20"/>
      <c r="J58" s="20"/>
    </row>
    <row r="59" spans="1:10" ht="15.75">
      <c r="A59" s="11">
        <v>55</v>
      </c>
      <c r="B59" s="53">
        <v>45674</v>
      </c>
      <c r="C59" s="36"/>
      <c r="D59" s="35" t="s">
        <v>34</v>
      </c>
      <c r="E59" s="35" t="s">
        <v>198</v>
      </c>
      <c r="F59" s="35" t="s">
        <v>198</v>
      </c>
      <c r="G59" s="36"/>
      <c r="H59" s="20"/>
      <c r="I59" s="20"/>
      <c r="J59" s="20"/>
    </row>
    <row r="60" spans="1:10" ht="15.75">
      <c r="A60" s="11">
        <v>56</v>
      </c>
      <c r="B60" s="53">
        <v>45674</v>
      </c>
      <c r="C60" s="36"/>
      <c r="D60" s="35" t="s">
        <v>34</v>
      </c>
      <c r="E60" s="35" t="s">
        <v>113</v>
      </c>
      <c r="F60" s="35" t="s">
        <v>114</v>
      </c>
      <c r="G60" s="36"/>
      <c r="H60" s="20"/>
      <c r="I60" s="20"/>
      <c r="J60" s="20"/>
    </row>
    <row r="61" spans="1:10" ht="15.75">
      <c r="A61" s="11">
        <v>57</v>
      </c>
      <c r="B61" s="53">
        <v>45674</v>
      </c>
      <c r="C61" s="36"/>
      <c r="D61" s="35" t="s">
        <v>34</v>
      </c>
      <c r="E61" s="35" t="s">
        <v>113</v>
      </c>
      <c r="F61" s="35" t="s">
        <v>114</v>
      </c>
      <c r="G61" s="36"/>
      <c r="H61" s="20"/>
      <c r="I61" s="20"/>
      <c r="J61" s="20"/>
    </row>
    <row r="62" spans="1:10" ht="15.75">
      <c r="A62" s="11">
        <v>58</v>
      </c>
      <c r="B62" s="53">
        <v>45674</v>
      </c>
      <c r="C62" s="36"/>
      <c r="D62" s="35" t="s">
        <v>34</v>
      </c>
      <c r="E62" s="35" t="s">
        <v>113</v>
      </c>
      <c r="F62" s="35" t="s">
        <v>114</v>
      </c>
      <c r="G62" s="36"/>
      <c r="H62" s="20"/>
      <c r="I62" s="20"/>
      <c r="J62" s="20"/>
    </row>
    <row r="63" spans="1:10" ht="15.75">
      <c r="A63" s="11">
        <v>59</v>
      </c>
      <c r="B63" s="53">
        <v>45674</v>
      </c>
      <c r="C63" s="36"/>
      <c r="D63" s="35" t="s">
        <v>34</v>
      </c>
      <c r="E63" s="35" t="s">
        <v>113</v>
      </c>
      <c r="F63" s="35" t="s">
        <v>114</v>
      </c>
      <c r="G63" s="36"/>
      <c r="H63" s="20"/>
      <c r="I63" s="20"/>
      <c r="J63" s="20"/>
    </row>
    <row r="64" spans="1:10" ht="15.75">
      <c r="A64" s="11">
        <v>60</v>
      </c>
      <c r="B64" s="53">
        <v>45674</v>
      </c>
      <c r="C64" s="36"/>
      <c r="D64" s="35" t="s">
        <v>34</v>
      </c>
      <c r="E64" s="35" t="s">
        <v>113</v>
      </c>
      <c r="F64" s="35" t="s">
        <v>114</v>
      </c>
      <c r="G64" s="36"/>
      <c r="H64" s="20"/>
      <c r="I64" s="20"/>
      <c r="J64" s="20"/>
    </row>
    <row r="65" spans="1:10" ht="15.75">
      <c r="A65" s="11">
        <v>61</v>
      </c>
      <c r="B65" s="53">
        <v>45674</v>
      </c>
      <c r="C65" s="36"/>
      <c r="D65" s="35" t="s">
        <v>34</v>
      </c>
      <c r="E65" s="35" t="s">
        <v>113</v>
      </c>
      <c r="F65" s="35" t="s">
        <v>114</v>
      </c>
      <c r="G65" s="36"/>
      <c r="H65" s="20"/>
      <c r="I65" s="20"/>
      <c r="J65" s="20"/>
    </row>
    <row r="66" spans="1:10" ht="15.75">
      <c r="A66" s="11">
        <v>62</v>
      </c>
      <c r="B66" s="53">
        <v>45674</v>
      </c>
      <c r="C66" s="36"/>
      <c r="D66" s="35" t="s">
        <v>34</v>
      </c>
      <c r="E66" s="35" t="s">
        <v>113</v>
      </c>
      <c r="F66" s="35" t="s">
        <v>114</v>
      </c>
      <c r="G66" s="36"/>
      <c r="H66" s="20"/>
      <c r="I66" s="20"/>
      <c r="J66" s="20"/>
    </row>
    <row r="67" spans="1:10" ht="15.75">
      <c r="A67" s="11">
        <v>63</v>
      </c>
      <c r="B67" s="53">
        <v>45674</v>
      </c>
      <c r="C67" s="36"/>
      <c r="D67" s="35" t="s">
        <v>34</v>
      </c>
      <c r="E67" s="35" t="s">
        <v>113</v>
      </c>
      <c r="F67" s="35" t="s">
        <v>114</v>
      </c>
      <c r="G67" s="36"/>
      <c r="H67" s="20"/>
      <c r="I67" s="20"/>
      <c r="J67" s="20"/>
    </row>
    <row r="68" spans="1:10" ht="15.75">
      <c r="A68" s="11">
        <v>64</v>
      </c>
      <c r="B68" s="53">
        <v>45674</v>
      </c>
      <c r="C68" s="36"/>
      <c r="D68" s="35" t="s">
        <v>34</v>
      </c>
      <c r="E68" s="35" t="s">
        <v>113</v>
      </c>
      <c r="F68" s="35" t="s">
        <v>114</v>
      </c>
      <c r="G68" s="36"/>
      <c r="H68" s="20"/>
      <c r="I68" s="20"/>
      <c r="J68" s="20"/>
    </row>
    <row r="69" spans="1:10" ht="15.75">
      <c r="A69" s="11">
        <v>65</v>
      </c>
      <c r="B69" s="53">
        <v>45677</v>
      </c>
      <c r="C69" s="36"/>
      <c r="D69" s="35" t="s">
        <v>34</v>
      </c>
      <c r="E69" s="35" t="s">
        <v>113</v>
      </c>
      <c r="F69" s="35" t="s">
        <v>114</v>
      </c>
      <c r="G69" s="36"/>
      <c r="H69" s="20"/>
      <c r="I69" s="20"/>
      <c r="J69" s="20"/>
    </row>
    <row r="70" spans="1:10" ht="15.75">
      <c r="A70" s="11">
        <v>66</v>
      </c>
      <c r="B70" s="53">
        <v>45681</v>
      </c>
      <c r="C70" s="36"/>
      <c r="D70" s="35" t="s">
        <v>34</v>
      </c>
      <c r="E70" s="35" t="s">
        <v>113</v>
      </c>
      <c r="F70" s="35" t="s">
        <v>114</v>
      </c>
      <c r="G70" s="36"/>
      <c r="H70" s="20"/>
      <c r="I70" s="20"/>
      <c r="J70" s="20"/>
    </row>
    <row r="71" spans="1:10" ht="15.75">
      <c r="A71" s="11">
        <v>67</v>
      </c>
      <c r="B71" s="53">
        <v>45681</v>
      </c>
      <c r="C71" s="36"/>
      <c r="D71" s="35" t="s">
        <v>34</v>
      </c>
      <c r="E71" s="35" t="s">
        <v>113</v>
      </c>
      <c r="F71" s="35" t="s">
        <v>114</v>
      </c>
      <c r="G71" s="36"/>
      <c r="H71" s="20"/>
      <c r="I71" s="20"/>
      <c r="J71" s="20"/>
    </row>
    <row r="72" spans="1:10" ht="15.75">
      <c r="A72" s="11">
        <v>68</v>
      </c>
      <c r="B72" s="53">
        <v>45681</v>
      </c>
      <c r="C72" s="36"/>
      <c r="D72" s="35" t="s">
        <v>34</v>
      </c>
      <c r="E72" s="35" t="s">
        <v>113</v>
      </c>
      <c r="F72" s="35" t="s">
        <v>114</v>
      </c>
      <c r="G72" s="36"/>
      <c r="H72" s="20"/>
      <c r="I72" s="20"/>
      <c r="J72" s="20"/>
    </row>
    <row r="73" spans="1:10" ht="15.75">
      <c r="A73" s="11">
        <v>69</v>
      </c>
      <c r="B73" s="53">
        <v>45681</v>
      </c>
      <c r="C73" s="36"/>
      <c r="D73" s="35" t="s">
        <v>34</v>
      </c>
      <c r="E73" s="35" t="s">
        <v>113</v>
      </c>
      <c r="F73" s="35" t="s">
        <v>114</v>
      </c>
      <c r="G73" s="36"/>
      <c r="H73" s="20"/>
      <c r="I73" s="20"/>
      <c r="J73" s="20"/>
    </row>
    <row r="74" spans="1:10" ht="15.75">
      <c r="A74" s="11">
        <v>70</v>
      </c>
      <c r="B74" s="53">
        <v>45681</v>
      </c>
      <c r="C74" s="36"/>
      <c r="D74" s="35" t="s">
        <v>34</v>
      </c>
      <c r="E74" s="35" t="s">
        <v>113</v>
      </c>
      <c r="F74" s="35" t="s">
        <v>114</v>
      </c>
      <c r="G74" s="36"/>
      <c r="H74" s="20"/>
      <c r="I74" s="20"/>
      <c r="J74" s="20"/>
    </row>
    <row r="75" spans="1:10" ht="15.75">
      <c r="A75" s="11">
        <v>71</v>
      </c>
      <c r="B75" s="53">
        <v>45681</v>
      </c>
      <c r="C75" s="36"/>
      <c r="D75" s="35" t="s">
        <v>34</v>
      </c>
      <c r="E75" s="35" t="s">
        <v>113</v>
      </c>
      <c r="F75" s="35" t="s">
        <v>114</v>
      </c>
      <c r="G75" s="36"/>
      <c r="H75" s="20"/>
      <c r="I75" s="20"/>
      <c r="J75" s="20"/>
    </row>
    <row r="76" spans="1:10" ht="15.75">
      <c r="A76" s="11">
        <v>72</v>
      </c>
      <c r="B76" s="53">
        <v>45681</v>
      </c>
      <c r="C76" s="36"/>
      <c r="D76" s="35" t="s">
        <v>34</v>
      </c>
      <c r="E76" s="35" t="s">
        <v>113</v>
      </c>
      <c r="F76" s="35" t="s">
        <v>114</v>
      </c>
      <c r="G76" s="36"/>
      <c r="H76" s="20"/>
      <c r="I76" s="20"/>
      <c r="J76" s="20"/>
    </row>
    <row r="77" spans="1:10" ht="15.75">
      <c r="A77" s="11">
        <v>73</v>
      </c>
      <c r="B77" s="53">
        <v>45681</v>
      </c>
      <c r="C77" s="36"/>
      <c r="D77" s="35" t="s">
        <v>34</v>
      </c>
      <c r="E77" s="35" t="s">
        <v>113</v>
      </c>
      <c r="F77" s="35" t="s">
        <v>114</v>
      </c>
      <c r="G77" s="36"/>
      <c r="H77" s="20"/>
      <c r="I77" s="20"/>
      <c r="J77" s="20"/>
    </row>
    <row r="78" spans="1:10" ht="15.75">
      <c r="A78" s="11">
        <v>74</v>
      </c>
      <c r="B78" s="53">
        <v>45681</v>
      </c>
      <c r="C78" s="36"/>
      <c r="D78" s="35" t="s">
        <v>34</v>
      </c>
      <c r="E78" s="35" t="s">
        <v>195</v>
      </c>
      <c r="F78" s="35" t="s">
        <v>196</v>
      </c>
      <c r="G78" s="36"/>
      <c r="H78" s="20"/>
      <c r="I78" s="20"/>
      <c r="J78" s="20"/>
    </row>
    <row r="79" spans="1:10" ht="15.75">
      <c r="A79" s="11">
        <v>75</v>
      </c>
      <c r="B79" s="53">
        <v>45681</v>
      </c>
      <c r="C79" s="36"/>
      <c r="D79" s="35" t="s">
        <v>34</v>
      </c>
      <c r="E79" s="35" t="s">
        <v>113</v>
      </c>
      <c r="F79" s="35" t="s">
        <v>114</v>
      </c>
      <c r="G79" s="36"/>
      <c r="H79" s="20"/>
      <c r="I79" s="20"/>
      <c r="J79" s="20"/>
    </row>
    <row r="80" spans="1:10" ht="15.75">
      <c r="A80" s="11">
        <v>76</v>
      </c>
      <c r="B80" s="53">
        <v>45685</v>
      </c>
      <c r="C80" s="36"/>
      <c r="D80" s="35" t="s">
        <v>34</v>
      </c>
      <c r="E80" s="35" t="s">
        <v>113</v>
      </c>
      <c r="F80" s="35" t="s">
        <v>114</v>
      </c>
      <c r="G80" s="36"/>
      <c r="H80" s="20"/>
      <c r="I80" s="20"/>
      <c r="J80" s="20"/>
    </row>
    <row r="81" spans="1:10" ht="15.75">
      <c r="A81" s="11">
        <v>77</v>
      </c>
      <c r="B81" s="53">
        <v>45685</v>
      </c>
      <c r="C81" s="36"/>
      <c r="D81" s="35" t="s">
        <v>34</v>
      </c>
      <c r="E81" s="35" t="s">
        <v>113</v>
      </c>
      <c r="F81" s="35" t="s">
        <v>114</v>
      </c>
      <c r="G81" s="36"/>
      <c r="H81" s="20"/>
      <c r="I81" s="20"/>
      <c r="J81" s="20"/>
    </row>
    <row r="82" spans="1:10" ht="15.75">
      <c r="A82" s="11">
        <v>78</v>
      </c>
      <c r="B82" s="53">
        <v>45685</v>
      </c>
      <c r="C82" s="36"/>
      <c r="D82" s="35" t="s">
        <v>34</v>
      </c>
      <c r="E82" s="35" t="s">
        <v>113</v>
      </c>
      <c r="F82" s="35" t="s">
        <v>114</v>
      </c>
      <c r="G82" s="36"/>
      <c r="H82" s="20"/>
      <c r="I82" s="20"/>
      <c r="J82" s="20"/>
    </row>
    <row r="83" spans="1:10" ht="15.75">
      <c r="A83" s="11">
        <v>79</v>
      </c>
      <c r="B83" s="53">
        <v>45686</v>
      </c>
      <c r="C83" s="36"/>
      <c r="D83" s="35" t="s">
        <v>34</v>
      </c>
      <c r="E83" s="35" t="s">
        <v>113</v>
      </c>
      <c r="F83" s="35" t="s">
        <v>114</v>
      </c>
      <c r="G83" s="36"/>
      <c r="H83" s="20"/>
      <c r="I83" s="20"/>
      <c r="J83" s="20"/>
    </row>
    <row r="84" spans="1:10" ht="15.75">
      <c r="A84" s="11">
        <v>80</v>
      </c>
      <c r="B84" s="53">
        <v>45687</v>
      </c>
      <c r="C84" s="36"/>
      <c r="D84" s="35" t="s">
        <v>34</v>
      </c>
      <c r="E84" s="35" t="s">
        <v>113</v>
      </c>
      <c r="F84" s="35" t="s">
        <v>114</v>
      </c>
      <c r="G84" s="36"/>
      <c r="H84" s="20"/>
      <c r="I84" s="20"/>
      <c r="J84" s="20"/>
    </row>
    <row r="85" spans="1:10" ht="15.75">
      <c r="A85" s="11">
        <v>81</v>
      </c>
      <c r="B85" s="53">
        <v>45687</v>
      </c>
      <c r="C85" s="36"/>
      <c r="D85" s="35" t="s">
        <v>34</v>
      </c>
      <c r="E85" s="35" t="s">
        <v>195</v>
      </c>
      <c r="F85" s="35" t="s">
        <v>196</v>
      </c>
      <c r="G85" s="36"/>
      <c r="H85" s="20"/>
      <c r="I85" s="20"/>
      <c r="J85" s="20"/>
    </row>
    <row r="86" spans="1:10" ht="15.75">
      <c r="A86" s="11">
        <v>82</v>
      </c>
      <c r="B86" s="53">
        <v>45687</v>
      </c>
      <c r="C86" s="36"/>
      <c r="D86" s="35" t="s">
        <v>34</v>
      </c>
      <c r="E86" s="35" t="s">
        <v>195</v>
      </c>
      <c r="F86" s="35" t="s">
        <v>196</v>
      </c>
      <c r="G86" s="36"/>
      <c r="H86" s="20"/>
      <c r="I86" s="20"/>
      <c r="J86" s="20"/>
    </row>
  </sheetData>
  <mergeCells count="10">
    <mergeCell ref="F3:F4"/>
    <mergeCell ref="G3:G4"/>
    <mergeCell ref="H3:H4"/>
    <mergeCell ref="I3:J3"/>
    <mergeCell ref="A1:C1"/>
    <mergeCell ref="E3:E4"/>
    <mergeCell ref="A3:A4"/>
    <mergeCell ref="B3:B4"/>
    <mergeCell ref="D3:D4"/>
    <mergeCell ref="C3:C4"/>
  </mergeCells>
  <printOptions horizontalCentered="1"/>
  <pageMargins left="0.25" right="0.25" top="0.75" bottom="0.75" header="0.3" footer="0.3"/>
  <pageSetup paperSize="5" scale="71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5"/>
  <sheetViews>
    <sheetView zoomScaleNormal="100" zoomScalePageLayoutView="70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E1" sqref="E1:E2"/>
    </sheetView>
  </sheetViews>
  <sheetFormatPr baseColWidth="10" defaultColWidth="11.42578125" defaultRowHeight="15"/>
  <cols>
    <col min="1" max="1" width="3.42578125" customWidth="1"/>
    <col min="2" max="3" width="12.28515625" customWidth="1"/>
    <col min="4" max="4" width="8.85546875" customWidth="1"/>
    <col min="5" max="5" width="18.140625" customWidth="1"/>
    <col min="6" max="6" width="17.5703125" customWidth="1"/>
    <col min="7" max="7" width="28" customWidth="1"/>
    <col min="8" max="8" width="14.28515625" customWidth="1"/>
    <col min="9" max="9" width="28.42578125" customWidth="1"/>
    <col min="10" max="10" width="24.28515625" customWidth="1"/>
  </cols>
  <sheetData>
    <row r="1" spans="1:10" ht="34.5" customHeight="1">
      <c r="A1" s="94" t="s">
        <v>15</v>
      </c>
      <c r="B1" s="96" t="s">
        <v>16</v>
      </c>
      <c r="C1" s="96" t="s">
        <v>194</v>
      </c>
      <c r="D1" s="96" t="s">
        <v>121</v>
      </c>
      <c r="E1" s="96" t="s">
        <v>19</v>
      </c>
      <c r="F1" s="96" t="s">
        <v>20</v>
      </c>
      <c r="G1" s="96" t="s">
        <v>24</v>
      </c>
      <c r="H1" s="96" t="s">
        <v>25</v>
      </c>
      <c r="I1" s="98" t="s">
        <v>26</v>
      </c>
      <c r="J1" s="99"/>
    </row>
    <row r="2" spans="1:10" ht="27" customHeight="1">
      <c r="A2" s="95"/>
      <c r="B2" s="95"/>
      <c r="C2" s="95"/>
      <c r="D2" s="97"/>
      <c r="E2" s="97"/>
      <c r="F2" s="97"/>
      <c r="G2" s="97"/>
      <c r="H2" s="97"/>
      <c r="I2" s="10" t="s">
        <v>27</v>
      </c>
      <c r="J2" s="10" t="s">
        <v>28</v>
      </c>
    </row>
    <row r="3" spans="1:10" s="43" customFormat="1" ht="19.5" customHeight="1">
      <c r="A3" s="59"/>
      <c r="B3" s="38"/>
      <c r="C3" s="38"/>
      <c r="D3" s="38"/>
      <c r="E3" s="38"/>
      <c r="F3" s="38"/>
      <c r="G3" s="38"/>
      <c r="H3" s="38"/>
      <c r="I3" s="38"/>
      <c r="J3" s="38"/>
    </row>
    <row r="4" spans="1:10" s="37" customFormat="1" ht="15.75">
      <c r="A4" s="59"/>
      <c r="B4" s="38"/>
      <c r="C4" s="38"/>
      <c r="D4" s="38"/>
      <c r="E4" s="38"/>
      <c r="F4" s="38"/>
      <c r="G4" s="38"/>
      <c r="H4" s="38"/>
      <c r="I4" s="38"/>
      <c r="J4" s="38"/>
    </row>
    <row r="5" spans="1:10" ht="18" customHeight="1">
      <c r="A5" s="59"/>
      <c r="B5" s="38"/>
      <c r="C5" s="38"/>
      <c r="D5" s="38"/>
      <c r="E5" s="38"/>
      <c r="F5" s="38"/>
      <c r="G5" s="38"/>
      <c r="H5" s="38"/>
      <c r="I5" s="38"/>
      <c r="J5" s="38"/>
    </row>
    <row r="6" spans="1:10" ht="18.75" customHeight="1">
      <c r="A6" s="59"/>
      <c r="B6" s="38"/>
      <c r="C6" s="38"/>
      <c r="D6" s="38"/>
      <c r="E6" s="38"/>
      <c r="F6" s="38"/>
      <c r="G6" s="38"/>
      <c r="H6" s="38"/>
      <c r="I6" s="38"/>
      <c r="J6" s="38"/>
    </row>
    <row r="7" spans="1:10" ht="17.25" customHeight="1">
      <c r="A7" s="59"/>
      <c r="B7" s="38"/>
      <c r="C7" s="38"/>
      <c r="D7" s="38"/>
      <c r="E7" s="38"/>
      <c r="F7" s="38"/>
      <c r="G7" s="38"/>
      <c r="H7" s="38"/>
      <c r="I7" s="38"/>
      <c r="J7" s="38"/>
    </row>
    <row r="8" spans="1:10" ht="16.5" customHeight="1">
      <c r="A8" s="59"/>
      <c r="B8" s="38"/>
      <c r="C8" s="38"/>
      <c r="D8" s="38"/>
      <c r="E8" s="38"/>
      <c r="F8" s="38"/>
      <c r="G8" s="38"/>
      <c r="H8" s="38"/>
      <c r="I8" s="38"/>
      <c r="J8" s="38"/>
    </row>
    <row r="9" spans="1:10" ht="18.75" customHeight="1">
      <c r="A9" s="59"/>
      <c r="B9" s="38"/>
      <c r="C9" s="38"/>
      <c r="D9" s="38"/>
      <c r="E9" s="38"/>
      <c r="F9" s="38"/>
      <c r="G9" s="38"/>
      <c r="H9" s="38"/>
      <c r="I9" s="38"/>
      <c r="J9" s="38"/>
    </row>
    <row r="10" spans="1:10" ht="18.75" customHeight="1">
      <c r="A10" s="59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18" customHeight="1">
      <c r="A11" s="59"/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16.5" customHeight="1">
      <c r="A12" s="59"/>
      <c r="B12" s="11"/>
      <c r="C12" s="11"/>
      <c r="D12" s="12"/>
      <c r="E12" s="12"/>
      <c r="F12" s="12"/>
      <c r="G12" s="12"/>
      <c r="H12" s="12"/>
      <c r="I12" s="12"/>
      <c r="J12" s="12"/>
    </row>
    <row r="13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A25" s="20"/>
      <c r="B25" s="20"/>
      <c r="C25" s="20"/>
      <c r="D25" s="20"/>
      <c r="E25" s="20"/>
      <c r="F25" s="20"/>
      <c r="G25" s="20"/>
      <c r="H25" s="20"/>
      <c r="I25" s="20"/>
      <c r="J25" s="20"/>
    </row>
  </sheetData>
  <mergeCells count="9">
    <mergeCell ref="I1:J1"/>
    <mergeCell ref="A1:A2"/>
    <mergeCell ref="B1:B2"/>
    <mergeCell ref="D1:D2"/>
    <mergeCell ref="F1:F2"/>
    <mergeCell ref="G1:G2"/>
    <mergeCell ref="H1:H2"/>
    <mergeCell ref="C1:C2"/>
    <mergeCell ref="E1:E2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27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E6" sqref="E6:E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37" customWidth="1"/>
    <col min="8" max="8" width="24.4257812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92" t="s">
        <v>29</v>
      </c>
      <c r="B2" s="92"/>
      <c r="C2" s="92"/>
      <c r="D2" s="92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93" t="s">
        <v>8</v>
      </c>
      <c r="B4" s="93"/>
      <c r="C4" s="93"/>
      <c r="D4" s="93"/>
      <c r="E4" s="93"/>
      <c r="F4" s="93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94" t="s">
        <v>15</v>
      </c>
      <c r="B6" s="96" t="s">
        <v>193</v>
      </c>
      <c r="C6" s="96" t="s">
        <v>194</v>
      </c>
      <c r="D6" s="96" t="s">
        <v>121</v>
      </c>
      <c r="E6" s="96" t="s">
        <v>19</v>
      </c>
      <c r="F6" s="96" t="s">
        <v>199</v>
      </c>
      <c r="G6" s="98" t="s">
        <v>26</v>
      </c>
      <c r="H6" s="99"/>
    </row>
    <row r="7" spans="1:8" ht="30" customHeight="1">
      <c r="A7" s="95"/>
      <c r="B7" s="95"/>
      <c r="C7" s="95"/>
      <c r="D7" s="97"/>
      <c r="E7" s="97"/>
      <c r="F7" s="97"/>
      <c r="G7" s="10" t="s">
        <v>27</v>
      </c>
      <c r="H7" s="10" t="s">
        <v>28</v>
      </c>
    </row>
    <row r="8" spans="1:8" ht="43.5" customHeight="1">
      <c r="A8" s="11"/>
      <c r="B8" s="18"/>
      <c r="C8" s="11"/>
      <c r="D8" s="12"/>
      <c r="E8" s="12"/>
      <c r="F8" s="39"/>
      <c r="G8" s="12"/>
      <c r="H8" s="12"/>
    </row>
    <row r="9" spans="1:8" ht="34.5" customHeight="1">
      <c r="A9" s="11"/>
      <c r="B9" s="11"/>
      <c r="C9" s="11"/>
      <c r="D9" s="12"/>
      <c r="E9" s="12"/>
      <c r="F9" s="12"/>
      <c r="G9" s="12"/>
      <c r="H9" s="12"/>
    </row>
    <row r="10" spans="1:8" ht="34.5" customHeight="1">
      <c r="A10" s="11"/>
      <c r="B10" s="11"/>
      <c r="C10" s="11"/>
      <c r="D10" s="12"/>
      <c r="E10" s="12"/>
      <c r="F10" s="12"/>
      <c r="G10" s="12"/>
      <c r="H10" s="12"/>
    </row>
    <row r="11" spans="1:8" ht="34.5" customHeight="1">
      <c r="A11" s="11"/>
      <c r="B11" s="11"/>
      <c r="C11" s="11"/>
      <c r="D11" s="12"/>
      <c r="E11" s="12"/>
      <c r="F11" s="12"/>
      <c r="G11" s="12"/>
      <c r="H11" s="12"/>
    </row>
    <row r="12" spans="1:8" ht="34.5" customHeight="1">
      <c r="A12" s="11"/>
      <c r="B12" s="11"/>
      <c r="C12" s="11"/>
      <c r="D12" s="12"/>
      <c r="E12" s="12"/>
      <c r="F12" s="12"/>
      <c r="G12" s="12"/>
      <c r="H12" s="12"/>
    </row>
    <row r="13" spans="1:8" ht="34.5" customHeight="1">
      <c r="A13" s="11"/>
      <c r="B13" s="11"/>
      <c r="C13" s="11"/>
      <c r="D13" s="12"/>
      <c r="E13" s="12"/>
      <c r="F13" s="12"/>
      <c r="G13" s="12"/>
      <c r="H13" s="12"/>
    </row>
    <row r="14" spans="1:8" ht="34.5" customHeight="1">
      <c r="A14" s="11"/>
      <c r="B14" s="11"/>
      <c r="C14" s="11"/>
      <c r="D14" s="12"/>
      <c r="E14" s="12"/>
      <c r="F14" s="12"/>
      <c r="G14" s="12"/>
      <c r="H14" s="12"/>
    </row>
    <row r="15" spans="1:8" ht="34.5" customHeight="1">
      <c r="A15" s="11"/>
      <c r="B15" s="11"/>
      <c r="C15" s="11"/>
      <c r="D15" s="12"/>
      <c r="E15" s="12"/>
      <c r="F15" s="12"/>
      <c r="G15" s="12"/>
      <c r="H15" s="12"/>
    </row>
    <row r="16" spans="1:8" ht="34.5" customHeight="1">
      <c r="A16" s="11"/>
      <c r="B16" s="11"/>
      <c r="C16" s="11"/>
      <c r="D16" s="12"/>
      <c r="E16" s="12"/>
      <c r="F16" s="12"/>
      <c r="G16" s="12"/>
      <c r="H16" s="12"/>
    </row>
    <row r="17" spans="1:8" ht="34.5" customHeight="1">
      <c r="A17" s="11"/>
      <c r="B17" s="11"/>
      <c r="C17" s="11"/>
      <c r="D17" s="12"/>
      <c r="E17" s="12"/>
      <c r="F17" s="12"/>
      <c r="G17" s="12"/>
      <c r="H17" s="12"/>
    </row>
    <row r="18" spans="1:8">
      <c r="A18" s="12"/>
      <c r="B18" s="12"/>
      <c r="C18" s="12"/>
      <c r="D18" s="12"/>
      <c r="E18" s="12"/>
      <c r="F18" s="12"/>
      <c r="G18" s="12"/>
      <c r="H18" s="12"/>
    </row>
    <row r="19" spans="1:8">
      <c r="A19" s="12"/>
      <c r="B19" s="12"/>
      <c r="C19" s="12"/>
      <c r="D19" s="12"/>
      <c r="E19" s="12"/>
      <c r="F19" s="12"/>
      <c r="G19" s="12"/>
      <c r="H19" s="12"/>
    </row>
    <row r="20" spans="1:8">
      <c r="A20" s="12"/>
      <c r="B20" s="12"/>
      <c r="C20" s="12"/>
      <c r="D20" s="12"/>
      <c r="E20" s="12"/>
      <c r="F20" s="12"/>
      <c r="G20" s="12"/>
      <c r="H20" s="12"/>
    </row>
    <row r="21" spans="1:8">
      <c r="A21" s="20"/>
      <c r="B21" s="20"/>
      <c r="C21" s="20"/>
      <c r="D21" s="20"/>
      <c r="E21" s="20"/>
      <c r="F21" s="20"/>
      <c r="G21" s="20"/>
      <c r="H21" s="20"/>
    </row>
    <row r="22" spans="1:8">
      <c r="A22" s="20"/>
      <c r="B22" s="20"/>
      <c r="C22" s="20"/>
      <c r="D22" s="20"/>
      <c r="E22" s="20"/>
      <c r="F22" s="20"/>
      <c r="G22" s="20"/>
      <c r="H22" s="20"/>
    </row>
    <row r="23" spans="1:8">
      <c r="A23" s="20"/>
      <c r="B23" s="20"/>
      <c r="C23" s="20"/>
      <c r="D23" s="20"/>
      <c r="E23" s="20"/>
      <c r="F23" s="20"/>
      <c r="G23" s="20"/>
      <c r="H23" s="20"/>
    </row>
    <row r="24" spans="1:8">
      <c r="A24" s="20"/>
      <c r="B24" s="20"/>
      <c r="C24" s="20"/>
      <c r="D24" s="20"/>
      <c r="E24" s="20"/>
      <c r="F24" s="20"/>
      <c r="G24" s="20"/>
      <c r="H24" s="20"/>
    </row>
    <row r="25" spans="1:8">
      <c r="A25" s="20"/>
      <c r="B25" s="20"/>
      <c r="C25" s="20"/>
      <c r="D25" s="20"/>
      <c r="E25" s="20"/>
      <c r="F25" s="20"/>
      <c r="G25" s="20"/>
      <c r="H25" s="20"/>
    </row>
    <row r="26" spans="1:8">
      <c r="A26" s="20"/>
      <c r="B26" s="20"/>
      <c r="C26" s="20"/>
      <c r="D26" s="20"/>
      <c r="E26" s="20"/>
      <c r="F26" s="20"/>
      <c r="G26" s="20"/>
      <c r="H26" s="20"/>
    </row>
    <row r="27" spans="1:8">
      <c r="A27" s="20"/>
      <c r="B27" s="20"/>
      <c r="C27" s="20"/>
      <c r="D27" s="20"/>
      <c r="E27" s="20"/>
      <c r="F27" s="20"/>
      <c r="G27" s="20"/>
      <c r="H27" s="20"/>
    </row>
  </sheetData>
  <mergeCells count="9">
    <mergeCell ref="G6:H6"/>
    <mergeCell ref="A4:F4"/>
    <mergeCell ref="E6:E7"/>
    <mergeCell ref="F6:F7"/>
    <mergeCell ref="A2:D2"/>
    <mergeCell ref="A6:A7"/>
    <mergeCell ref="B6:B7"/>
    <mergeCell ref="C6:C7"/>
    <mergeCell ref="D6:D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28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E6" sqref="E6:E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28.140625" customWidth="1"/>
    <col min="8" max="8" width="23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92" t="s">
        <v>29</v>
      </c>
      <c r="B2" s="92"/>
      <c r="C2" s="92"/>
      <c r="D2" s="92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93" t="s">
        <v>9</v>
      </c>
      <c r="B4" s="93"/>
      <c r="C4" s="93"/>
      <c r="D4" s="93"/>
      <c r="E4" s="93"/>
      <c r="F4" s="93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94" t="s">
        <v>15</v>
      </c>
      <c r="B6" s="96" t="s">
        <v>193</v>
      </c>
      <c r="C6" s="96" t="s">
        <v>194</v>
      </c>
      <c r="D6" s="96" t="s">
        <v>121</v>
      </c>
      <c r="E6" s="96" t="s">
        <v>19</v>
      </c>
      <c r="F6" s="96" t="s">
        <v>199</v>
      </c>
      <c r="G6" s="98" t="s">
        <v>26</v>
      </c>
      <c r="H6" s="99"/>
    </row>
    <row r="7" spans="1:8" ht="30" customHeight="1">
      <c r="A7" s="95"/>
      <c r="B7" s="95"/>
      <c r="C7" s="95"/>
      <c r="D7" s="97"/>
      <c r="E7" s="97"/>
      <c r="F7" s="97"/>
      <c r="G7" s="10" t="s">
        <v>27</v>
      </c>
      <c r="H7" s="10" t="s">
        <v>28</v>
      </c>
    </row>
    <row r="8" spans="1:8" ht="34.5" customHeight="1">
      <c r="A8" s="11"/>
      <c r="B8" s="11"/>
      <c r="C8" s="11"/>
      <c r="D8" s="12"/>
      <c r="E8" s="12"/>
      <c r="F8" s="12"/>
      <c r="G8" s="12"/>
      <c r="H8" s="12"/>
    </row>
    <row r="9" spans="1:8" ht="34.5" customHeight="1">
      <c r="A9" s="11"/>
      <c r="B9" s="11"/>
      <c r="C9" s="11"/>
      <c r="D9" s="12"/>
      <c r="E9" s="12"/>
      <c r="F9" s="12"/>
      <c r="G9" s="12"/>
      <c r="H9" s="12"/>
    </row>
    <row r="10" spans="1:8" ht="34.5" customHeight="1">
      <c r="A10" s="11"/>
      <c r="B10" s="11"/>
      <c r="C10" s="11"/>
      <c r="D10" s="12"/>
      <c r="E10" s="12"/>
      <c r="F10" s="12"/>
      <c r="G10" s="12"/>
      <c r="H10" s="12"/>
    </row>
    <row r="11" spans="1:8" ht="34.5" customHeight="1">
      <c r="A11" s="11"/>
      <c r="B11" s="11"/>
      <c r="C11" s="11"/>
      <c r="D11" s="12"/>
      <c r="E11" s="12"/>
      <c r="F11" s="12"/>
      <c r="G11" s="12"/>
      <c r="H11" s="12"/>
    </row>
    <row r="12" spans="1:8" ht="34.5" customHeight="1">
      <c r="A12" s="11"/>
      <c r="B12" s="11"/>
      <c r="C12" s="11"/>
      <c r="D12" s="12"/>
      <c r="E12" s="12"/>
      <c r="F12" s="12"/>
      <c r="G12" s="12"/>
      <c r="H12" s="12"/>
    </row>
    <row r="13" spans="1:8" ht="34.5" customHeight="1">
      <c r="A13" s="11"/>
      <c r="B13" s="11"/>
      <c r="C13" s="11"/>
      <c r="D13" s="12"/>
      <c r="E13" s="12"/>
      <c r="F13" s="12"/>
      <c r="G13" s="12"/>
      <c r="H13" s="12"/>
    </row>
    <row r="14" spans="1:8" ht="34.5" customHeight="1">
      <c r="A14" s="11"/>
      <c r="B14" s="11"/>
      <c r="C14" s="11"/>
      <c r="D14" s="12"/>
      <c r="E14" s="12"/>
      <c r="F14" s="12"/>
      <c r="G14" s="12"/>
      <c r="H14" s="12"/>
    </row>
    <row r="15" spans="1:8" ht="34.5" customHeight="1">
      <c r="A15" s="11"/>
      <c r="B15" s="11"/>
      <c r="C15" s="11"/>
      <c r="D15" s="12"/>
      <c r="E15" s="12"/>
      <c r="F15" s="12"/>
      <c r="G15" s="12"/>
      <c r="H15" s="12"/>
    </row>
    <row r="16" spans="1:8" ht="34.5" customHeight="1">
      <c r="A16" s="11"/>
      <c r="B16" s="11"/>
      <c r="C16" s="11"/>
      <c r="D16" s="12"/>
      <c r="E16" s="12"/>
      <c r="F16" s="12"/>
      <c r="G16" s="12"/>
      <c r="H16" s="12"/>
    </row>
    <row r="17" spans="1:8" ht="34.5" customHeight="1">
      <c r="A17" s="11"/>
      <c r="B17" s="11"/>
      <c r="C17" s="11"/>
      <c r="D17" s="12"/>
      <c r="E17" s="12"/>
      <c r="F17" s="12"/>
      <c r="G17" s="12"/>
      <c r="H17" s="12"/>
    </row>
    <row r="18" spans="1:8">
      <c r="A18" s="11"/>
      <c r="B18" s="12"/>
      <c r="C18" s="12"/>
      <c r="D18" s="12"/>
      <c r="E18" s="12"/>
      <c r="F18" s="12"/>
      <c r="G18" s="12"/>
      <c r="H18" s="12"/>
    </row>
    <row r="19" spans="1:8">
      <c r="A19" s="12"/>
      <c r="B19" s="12"/>
      <c r="C19" s="12"/>
      <c r="D19" s="12"/>
      <c r="E19" s="12"/>
      <c r="F19" s="12"/>
      <c r="G19" s="12"/>
      <c r="H19" s="12"/>
    </row>
    <row r="20" spans="1:8">
      <c r="A20" s="12"/>
      <c r="B20" s="12"/>
      <c r="C20" s="12"/>
      <c r="D20" s="12"/>
      <c r="E20" s="12"/>
      <c r="F20" s="12"/>
      <c r="G20" s="12"/>
      <c r="H20" s="12"/>
    </row>
    <row r="21" spans="1:8">
      <c r="A21" s="20"/>
      <c r="B21" s="20"/>
      <c r="C21" s="20"/>
      <c r="D21" s="20"/>
      <c r="E21" s="20"/>
      <c r="F21" s="20"/>
      <c r="G21" s="20"/>
      <c r="H21" s="20"/>
    </row>
    <row r="22" spans="1:8">
      <c r="A22" s="20"/>
      <c r="B22" s="20"/>
      <c r="C22" s="20"/>
      <c r="D22" s="20"/>
      <c r="E22" s="20"/>
      <c r="F22" s="20"/>
      <c r="G22" s="20"/>
      <c r="H22" s="20"/>
    </row>
    <row r="23" spans="1:8">
      <c r="A23" s="20"/>
      <c r="B23" s="20"/>
      <c r="C23" s="20"/>
      <c r="D23" s="20"/>
      <c r="E23" s="20"/>
      <c r="F23" s="20"/>
      <c r="G23" s="20"/>
      <c r="H23" s="20"/>
    </row>
    <row r="24" spans="1:8">
      <c r="A24" s="20"/>
      <c r="B24" s="20"/>
      <c r="C24" s="20"/>
      <c r="D24" s="20"/>
      <c r="E24" s="20"/>
      <c r="F24" s="20"/>
      <c r="G24" s="20"/>
      <c r="H24" s="20"/>
    </row>
    <row r="25" spans="1:8">
      <c r="A25" s="20"/>
      <c r="B25" s="20"/>
      <c r="C25" s="20"/>
      <c r="D25" s="20"/>
      <c r="E25" s="20"/>
      <c r="F25" s="20"/>
      <c r="G25" s="20"/>
      <c r="H25" s="20"/>
    </row>
    <row r="26" spans="1:8">
      <c r="A26" s="20"/>
      <c r="B26" s="20"/>
      <c r="C26" s="20"/>
      <c r="D26" s="20"/>
      <c r="E26" s="20"/>
      <c r="F26" s="20"/>
      <c r="G26" s="20"/>
      <c r="H26" s="20"/>
    </row>
    <row r="27" spans="1:8">
      <c r="A27" s="20"/>
      <c r="B27" s="20"/>
      <c r="C27" s="20"/>
      <c r="D27" s="20"/>
      <c r="E27" s="20"/>
      <c r="F27" s="20"/>
      <c r="G27" s="20"/>
      <c r="H27" s="20"/>
    </row>
    <row r="28" spans="1:8">
      <c r="A28" s="20"/>
      <c r="B28" s="20"/>
      <c r="C28" s="20"/>
      <c r="D28" s="20"/>
      <c r="E28" s="20"/>
      <c r="F28" s="20"/>
      <c r="G28" s="20"/>
      <c r="H28" s="20"/>
    </row>
  </sheetData>
  <mergeCells count="9">
    <mergeCell ref="G6:H6"/>
    <mergeCell ref="A2:D2"/>
    <mergeCell ref="A4:F4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Inventario Actual</vt:lpstr>
      <vt:lpstr>Naturalizaciones Otorgadas</vt:lpstr>
      <vt:lpstr>Naturalizaciones Solicitudes</vt:lpstr>
      <vt:lpstr>Expedientes Completos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2025-02-05T18:42:12Z</cp:lastPrinted>
  <dcterms:created xsi:type="dcterms:W3CDTF">2015-08-21T12:23:23Z</dcterms:created>
  <dcterms:modified xsi:type="dcterms:W3CDTF">2025-07-03T14:58:50Z</dcterms:modified>
</cp:coreProperties>
</file>