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4/OAI Informacion Trimestral/Octubre-Diciembre/Data/Naturalizacion/"/>
    </mc:Choice>
  </mc:AlternateContent>
  <xr:revisionPtr revIDLastSave="2" documentId="11_62BFA73DC038A590D797D1F0C1B83A77AFB4A4DC" xr6:coauthVersionLast="47" xr6:coauthVersionMax="47" xr10:uidLastSave="{BBF7D72F-A711-4F87-9A3A-F6CA011C4F62}"/>
  <bookViews>
    <workbookView xWindow="-120" yWindow="-120" windowWidth="29040" windowHeight="15840" tabRatio="816" activeTab="8" xr2:uid="{00000000-000D-0000-FFFF-FFFF00000000}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Naturlz.'!$E$3:$E$46</definedName>
    <definedName name="_xlnm._FilterDatabase" localSheetId="1" hidden="1">'Naturalizaciones Otorgadas'!$G$6:$I$101</definedName>
    <definedName name="_xlnm._FilterDatabase" localSheetId="2" hidden="1">'Naturalizaciones Solicitudes'!$G$6:$H$35</definedName>
    <definedName name="_xlnm._FilterDatabase" localSheetId="4" hidden="1">'No Nacionalidad'!$D$3:$D$44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8" l="1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</calcChain>
</file>

<file path=xl/sharedStrings.xml><?xml version="1.0" encoding="utf-8"?>
<sst xmlns="http://schemas.openxmlformats.org/spreadsheetml/2006/main" count="1615" uniqueCount="332">
  <si>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</si>
  <si>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</si>
  <si>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</si>
  <si>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</si>
  <si>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</si>
  <si>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</si>
  <si>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</si>
  <si>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</si>
  <si>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</si>
  <si>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</si>
  <si>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</si>
  <si>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</si>
  <si>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</si>
  <si>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DE NATURALIZACION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</si>
  <si>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</si>
  <si>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</si>
  <si>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</si>
  <si>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</si>
  <si>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</si>
  <si>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</si>
  <si>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</si>
  <si>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</si>
  <si>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</si>
  <si>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</si>
  <si>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</si>
  <si>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</si>
  <si>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</si>
  <si>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</si>
  <si>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</si>
  <si>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DIRECCION NATURALIZACIONES</t>
  </si>
  <si>
    <t>2. Cantidad de Naturalizaciones solicitadas</t>
  </si>
  <si>
    <t>ORDINARIA</t>
  </si>
  <si>
    <t>CUBA</t>
  </si>
  <si>
    <t>CUBANA</t>
  </si>
  <si>
    <t>F</t>
  </si>
  <si>
    <t>SOLTERO</t>
  </si>
  <si>
    <t>CAJERA BARTENDEZ</t>
  </si>
  <si>
    <t>18-AÑOS</t>
  </si>
  <si>
    <t>SANTO DOMINGO</t>
  </si>
  <si>
    <t>SANTO DOMINGO ESTE</t>
  </si>
  <si>
    <t>MISURI</t>
  </si>
  <si>
    <t>NOTEAMARICANO</t>
  </si>
  <si>
    <t>M</t>
  </si>
  <si>
    <t>CASADO</t>
  </si>
  <si>
    <t>VOLUNTARIOD REGIGIOSO</t>
  </si>
  <si>
    <t>13 AÑOS</t>
  </si>
  <si>
    <t>MATRIMONIO</t>
  </si>
  <si>
    <t>VENEZUELA</t>
  </si>
  <si>
    <t>VENEZOLANA</t>
  </si>
  <si>
    <t>AMA DE CASA</t>
  </si>
  <si>
    <t>9 AÑOS</t>
  </si>
  <si>
    <t>SAN JUAN DE LA MAGUANA</t>
  </si>
  <si>
    <t xml:space="preserve">SAN JUAN </t>
  </si>
  <si>
    <t>ESPAÑA</t>
  </si>
  <si>
    <t>MISIONERO</t>
  </si>
  <si>
    <t>2 AÑOS</t>
  </si>
  <si>
    <t>DISTRITO NACIONAL</t>
  </si>
  <si>
    <t>RUSO</t>
  </si>
  <si>
    <t>RUSA</t>
  </si>
  <si>
    <t>GERENTE</t>
  </si>
  <si>
    <t>14 AÑOS</t>
  </si>
  <si>
    <t>ALTAGRACIA</t>
  </si>
  <si>
    <t>SALVALEON DE HIGUEY</t>
  </si>
  <si>
    <t xml:space="preserve">PERU </t>
  </si>
  <si>
    <t xml:space="preserve">PERUANA </t>
  </si>
  <si>
    <t>DIRECTORA DE ESCUELA</t>
  </si>
  <si>
    <t xml:space="preserve">27 AÑOS </t>
  </si>
  <si>
    <t xml:space="preserve">COLOMBIA </t>
  </si>
  <si>
    <t xml:space="preserve">COLOMBIANA </t>
  </si>
  <si>
    <t>PUBLICISTA</t>
  </si>
  <si>
    <t xml:space="preserve">24 AÑOS </t>
  </si>
  <si>
    <t>NEEDERLAND</t>
  </si>
  <si>
    <t>NEELANDESA</t>
  </si>
  <si>
    <t>EMPRESARIA</t>
  </si>
  <si>
    <t>ESTADO UNIDO</t>
  </si>
  <si>
    <t>TESTIGOS DE JEHOVA</t>
  </si>
  <si>
    <t>38 AÑOS</t>
  </si>
  <si>
    <t>40 AÑOS</t>
  </si>
  <si>
    <t xml:space="preserve">PAKISTAN </t>
  </si>
  <si>
    <t xml:space="preserve">PAKISTANI </t>
  </si>
  <si>
    <t xml:space="preserve">ENC. DE TIENDA </t>
  </si>
  <si>
    <t xml:space="preserve">SANTIAGO </t>
  </si>
  <si>
    <t xml:space="preserve">SANTIAGO DE LOS CABALLEROS </t>
  </si>
  <si>
    <t>13//11/2024</t>
  </si>
  <si>
    <t>HAITI</t>
  </si>
  <si>
    <t xml:space="preserve">HAITIANO </t>
  </si>
  <si>
    <t xml:space="preserve">OPERADOR DE SERVICIOS </t>
  </si>
  <si>
    <t xml:space="preserve">8 AÑOS </t>
  </si>
  <si>
    <t xml:space="preserve">ISRAEL </t>
  </si>
  <si>
    <t>ISRAELI</t>
  </si>
  <si>
    <t>EMPRESARIO</t>
  </si>
  <si>
    <t>19 AÑOS</t>
  </si>
  <si>
    <t xml:space="preserve">CASADO </t>
  </si>
  <si>
    <t xml:space="preserve">EMPLEADO PRIVADO </t>
  </si>
  <si>
    <t xml:space="preserve">5 AÑOS </t>
  </si>
  <si>
    <t xml:space="preserve">LA ALTAGRACIA </t>
  </si>
  <si>
    <t>HIGUEY</t>
  </si>
  <si>
    <t>ESPAÑOLA</t>
  </si>
  <si>
    <t xml:space="preserve">18 AÑOS </t>
  </si>
  <si>
    <t>3 AÑOS</t>
  </si>
  <si>
    <t>PUERTO PLATA</t>
  </si>
  <si>
    <t xml:space="preserve">SOSUA </t>
  </si>
  <si>
    <t xml:space="preserve">ESPAÑOLA </t>
  </si>
  <si>
    <t xml:space="preserve">ELECTRO MECANICO </t>
  </si>
  <si>
    <t>ITALIA</t>
  </si>
  <si>
    <t>CASADA</t>
  </si>
  <si>
    <t>DOCTORA</t>
  </si>
  <si>
    <t>1 AÑO</t>
  </si>
  <si>
    <t>SANTO DOMINGO OESTE</t>
  </si>
  <si>
    <t xml:space="preserve">NICARAGUA </t>
  </si>
  <si>
    <t xml:space="preserve">NICARAGUENSE </t>
  </si>
  <si>
    <t xml:space="preserve">21 AÑOS </t>
  </si>
  <si>
    <t>ING. INDUSTRIAL</t>
  </si>
  <si>
    <t>MECANICA AUTOMOTRIZ</t>
  </si>
  <si>
    <t xml:space="preserve">23 AÑOS </t>
  </si>
  <si>
    <t>LIC EN MERCADEO</t>
  </si>
  <si>
    <t>7 AÑOS</t>
  </si>
  <si>
    <t>UCRANIANA</t>
  </si>
  <si>
    <t>11 AÑOS</t>
  </si>
  <si>
    <t>AFGANISTAN</t>
  </si>
  <si>
    <t>AFGANA</t>
  </si>
  <si>
    <t xml:space="preserve">MEDICO </t>
  </si>
  <si>
    <t>1 Y 4 MESES</t>
  </si>
  <si>
    <t>3. Cantidad de certificaciones de nacionalidad solicitadas</t>
  </si>
  <si>
    <t>Finalidad</t>
  </si>
  <si>
    <t>Sexo</t>
  </si>
  <si>
    <t xml:space="preserve">No. </t>
  </si>
  <si>
    <t xml:space="preserve">PASAPORTE </t>
  </si>
  <si>
    <t>ECUADOR</t>
  </si>
  <si>
    <t>ECUARDO</t>
  </si>
  <si>
    <t>INGENIERO</t>
  </si>
  <si>
    <t>DISTRO NACIONAL</t>
  </si>
  <si>
    <t xml:space="preserve">VENEZOLANA </t>
  </si>
  <si>
    <t xml:space="preserve">ING. INDUSTRIAL </t>
  </si>
  <si>
    <t>CHINA</t>
  </si>
  <si>
    <t xml:space="preserve">CHINA </t>
  </si>
  <si>
    <t>LA VEGA</t>
  </si>
  <si>
    <t xml:space="preserve">LA VEGA </t>
  </si>
  <si>
    <t xml:space="preserve">ESTUDIANTE </t>
  </si>
  <si>
    <t>INGENIERA</t>
  </si>
  <si>
    <t xml:space="preserve">ADM. TURISTICA </t>
  </si>
  <si>
    <t xml:space="preserve">HIGUEY </t>
  </si>
  <si>
    <t>CHILE</t>
  </si>
  <si>
    <t>CHILENA</t>
  </si>
  <si>
    <t>INGENIERO CIVIL</t>
  </si>
  <si>
    <t>TEC.DENTAL</t>
  </si>
  <si>
    <t>EMPLEADO PRIVADO</t>
  </si>
  <si>
    <t xml:space="preserve">SANTO DOMINGO ESTE </t>
  </si>
  <si>
    <t xml:space="preserve">RUSA </t>
  </si>
  <si>
    <t xml:space="preserve">COMERCIANTE </t>
  </si>
  <si>
    <t xml:space="preserve">LIBANO </t>
  </si>
  <si>
    <t>LIBANESA</t>
  </si>
  <si>
    <t>VENDEDOR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</si>
  <si>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</si>
  <si>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UCRANIA </t>
  </si>
  <si>
    <t xml:space="preserve">TRAB. INDEPENDIENTE </t>
  </si>
  <si>
    <t xml:space="preserve">HONDURAS </t>
  </si>
  <si>
    <t>HONDUREÑA</t>
  </si>
  <si>
    <t>MEDICO</t>
  </si>
  <si>
    <t xml:space="preserve">LA ROMANA </t>
  </si>
  <si>
    <t xml:space="preserve">EMPRESARIO </t>
  </si>
  <si>
    <t xml:space="preserve">ING. QUIMICO </t>
  </si>
  <si>
    <t xml:space="preserve">INGENIERO </t>
  </si>
  <si>
    <t>TAIWAN</t>
  </si>
  <si>
    <t>TAIWANESA</t>
  </si>
  <si>
    <t xml:space="preserve">EMPLEADO PUBLICO </t>
  </si>
  <si>
    <t>SAMANA</t>
  </si>
  <si>
    <t xml:space="preserve">SANTA BARBARA </t>
  </si>
  <si>
    <t xml:space="preserve">INGENIERA </t>
  </si>
  <si>
    <t>FRANCESA</t>
  </si>
  <si>
    <t>FRANCIA</t>
  </si>
  <si>
    <t>ITALIANA</t>
  </si>
  <si>
    <t>PROCESO DE NACIONALIDAD A SU ESPOSA</t>
  </si>
  <si>
    <t>PAKISTAN</t>
  </si>
  <si>
    <t>PAKISTANI</t>
  </si>
  <si>
    <t xml:space="preserve"> PROCESO DE NACIONALIDAD HIJO</t>
  </si>
  <si>
    <t>PROCESO DE NACIONALIDAD HIJO</t>
  </si>
  <si>
    <t>SANTIAGO</t>
  </si>
  <si>
    <t>HAITIANA</t>
  </si>
  <si>
    <t>INFORMATICA</t>
  </si>
  <si>
    <t>BOCA CHICA</t>
  </si>
  <si>
    <t>MERCADOLOGA</t>
  </si>
  <si>
    <t xml:space="preserve">PROFESORA </t>
  </si>
  <si>
    <t xml:space="preserve">PERAVIA </t>
  </si>
  <si>
    <t xml:space="preserve">BANI </t>
  </si>
  <si>
    <t>PENSIONADA</t>
  </si>
  <si>
    <t xml:space="preserve">MEXICO </t>
  </si>
  <si>
    <t xml:space="preserve">MEXICANA </t>
  </si>
  <si>
    <t>INDEPENDIENTE</t>
  </si>
  <si>
    <t>COLOMBIA</t>
  </si>
  <si>
    <t>PSICOLOGO</t>
  </si>
  <si>
    <t>FISIOTERAPENTA</t>
  </si>
  <si>
    <t>4. Cantidad de certificaciones de no  nacionalidad solicitadas</t>
  </si>
  <si>
    <t xml:space="preserve">Fecha 
Solicitud </t>
  </si>
  <si>
    <t>Fecha 
Entrega</t>
  </si>
  <si>
    <t xml:space="preserve">M </t>
  </si>
  <si>
    <t>GRAN CANARIA</t>
  </si>
  <si>
    <t xml:space="preserve">GRAN CANARIA </t>
  </si>
  <si>
    <t xml:space="preserve">CUBA </t>
  </si>
  <si>
    <t xml:space="preserve">CUBANA </t>
  </si>
  <si>
    <t>5. Cantidad de certificaciones de estatus solicitadas</t>
  </si>
  <si>
    <t>NEERLANDESA</t>
  </si>
  <si>
    <t>SINT MARTEN</t>
  </si>
  <si>
    <t>Razón de solicitud</t>
  </si>
  <si>
    <t>8. Certificados de Renuncia a Nacionalidad</t>
  </si>
  <si>
    <t>Fecha  naturalizado</t>
  </si>
  <si>
    <t>Razón de solicitud renuncia a nacionalidad</t>
  </si>
  <si>
    <t>ORDINARIO</t>
  </si>
  <si>
    <t xml:space="preserve">UNIVERSITARIO </t>
  </si>
  <si>
    <t>21 AÑOS</t>
  </si>
  <si>
    <t xml:space="preserve">ANALISTA SENIOR </t>
  </si>
  <si>
    <t>1 AÑOS</t>
  </si>
  <si>
    <t>CONTABILIDAD</t>
  </si>
  <si>
    <t xml:space="preserve">PENSIONADO </t>
  </si>
  <si>
    <t>LA ALTAGRACIA</t>
  </si>
  <si>
    <t>BAVARO</t>
  </si>
  <si>
    <t xml:space="preserve">ARQUITECTO </t>
  </si>
  <si>
    <t>PERU</t>
  </si>
  <si>
    <t>PERUANA</t>
  </si>
  <si>
    <t>COMERCIANTE</t>
  </si>
  <si>
    <t>ECUATORIANA</t>
  </si>
  <si>
    <t>12 AÑOS</t>
  </si>
  <si>
    <t>ODONTOLOGO</t>
  </si>
  <si>
    <t>6 MESES</t>
  </si>
  <si>
    <t>PIZZERO</t>
  </si>
  <si>
    <t>SOSUA</t>
  </si>
  <si>
    <t>MECANICO</t>
  </si>
  <si>
    <t>4 AÑOS</t>
  </si>
  <si>
    <t>HOSTELERO</t>
  </si>
  <si>
    <t>NICARAGUA</t>
  </si>
  <si>
    <t>NICARAGUENSE</t>
  </si>
  <si>
    <t xml:space="preserve">UNIVERSITARIA </t>
  </si>
  <si>
    <t>MARKETING Y COMERCIO</t>
  </si>
  <si>
    <t xml:space="preserve">NAT.HIJO MAYOR DE EDAD </t>
  </si>
  <si>
    <t>ESTUDIANTE</t>
  </si>
  <si>
    <t xml:space="preserve">MAESTRA </t>
  </si>
  <si>
    <t>LUXEMBURGO</t>
  </si>
  <si>
    <t>LUXEMBURGUES</t>
  </si>
  <si>
    <t>PINTOR</t>
  </si>
  <si>
    <t>AUXILIAR CONTABLE</t>
  </si>
  <si>
    <t>MARIA TRINIDAD SANCHEZ</t>
  </si>
  <si>
    <t>NAGUA</t>
  </si>
  <si>
    <t xml:space="preserve">PROFESOR </t>
  </si>
  <si>
    <t>EE.UU</t>
  </si>
  <si>
    <t>ESTADOUNIDENSE</t>
  </si>
  <si>
    <t>SOLTERA</t>
  </si>
  <si>
    <t>6 AÑOS</t>
  </si>
  <si>
    <t>HONDURAS</t>
  </si>
  <si>
    <t>5 AÑOS</t>
  </si>
  <si>
    <t xml:space="preserve">EL SALVADOR </t>
  </si>
  <si>
    <t>SALVADOREÑA</t>
  </si>
  <si>
    <t xml:space="preserve">MERCADOLOGO </t>
  </si>
  <si>
    <t>18 AÑOS</t>
  </si>
  <si>
    <t>BAHORUCO</t>
  </si>
  <si>
    <t>TAMAYO</t>
  </si>
  <si>
    <t>SANTIAGO DE LOS CABALLEROS</t>
  </si>
  <si>
    <t>ALEMANIA</t>
  </si>
  <si>
    <t>SUPERVISOR</t>
  </si>
  <si>
    <t>ECUATORIANO</t>
  </si>
  <si>
    <t xml:space="preserve">INFORMATICO </t>
  </si>
  <si>
    <t>SANTO TOME</t>
  </si>
  <si>
    <t>SANTOMENSE</t>
  </si>
  <si>
    <t xml:space="preserve">SANTO DOMINGO </t>
  </si>
  <si>
    <t>PENSIONADO</t>
  </si>
  <si>
    <t>8 AÑOS</t>
  </si>
  <si>
    <t>DUARTE</t>
  </si>
  <si>
    <t>VILLA RIVA</t>
  </si>
  <si>
    <t>ABOGADA</t>
  </si>
  <si>
    <t>17 AÑOS</t>
  </si>
  <si>
    <t>IRAN</t>
  </si>
  <si>
    <t>IRANI</t>
  </si>
  <si>
    <t>MUSICO</t>
  </si>
  <si>
    <t xml:space="preserve">DOCENTE </t>
  </si>
  <si>
    <t>MONTE PLATA</t>
  </si>
  <si>
    <t>PERALVILLO</t>
  </si>
  <si>
    <t xml:space="preserve">MARINO MERCANTE </t>
  </si>
  <si>
    <t>LIC. ENFERMERIA</t>
  </si>
  <si>
    <t>GERENTE GENERAL</t>
  </si>
  <si>
    <t>VICEPRESIDENTE LOGITICO</t>
  </si>
  <si>
    <t xml:space="preserve">ING INDUSTRIAL </t>
  </si>
  <si>
    <t>MONTECRISTI</t>
  </si>
  <si>
    <t xml:space="preserve">MEDICO TRAUMATOLOGO </t>
  </si>
  <si>
    <t>SANTIAGO DE LOS CABAELLEROS</t>
  </si>
  <si>
    <t>PUERTO RICO</t>
  </si>
  <si>
    <t>PUERTORIQUEÑA</t>
  </si>
  <si>
    <t>ING ELECTRICO</t>
  </si>
  <si>
    <t>ARTISTA</t>
  </si>
  <si>
    <t>23 AÑOS</t>
  </si>
  <si>
    <t>MARRUECO</t>
  </si>
  <si>
    <t>MARROQUI</t>
  </si>
  <si>
    <t>DIRECTOR MEDICO</t>
  </si>
  <si>
    <t>10 AÑOS</t>
  </si>
  <si>
    <t>SAN JOSE DE OCOA</t>
  </si>
  <si>
    <t>INFORMATICO</t>
  </si>
  <si>
    <t>MEXICO</t>
  </si>
  <si>
    <t>MEXICANO</t>
  </si>
  <si>
    <t>ODONTOLOGA</t>
  </si>
  <si>
    <t>TURQUIA</t>
  </si>
  <si>
    <t>TURCO</t>
  </si>
  <si>
    <t>SANTO DOMINGO NORTE</t>
  </si>
  <si>
    <t>LAS TERRENAS</t>
  </si>
  <si>
    <t>RUSIA</t>
  </si>
  <si>
    <t xml:space="preserve">ABOGADO </t>
  </si>
  <si>
    <t>DISEÑADORA DE INTERIO</t>
  </si>
  <si>
    <t>COLOMBIANA</t>
  </si>
  <si>
    <t>MERCADOLOGO</t>
  </si>
  <si>
    <t>20 AÑOS</t>
  </si>
  <si>
    <t>DISTRITO NACONAL</t>
  </si>
  <si>
    <t>ADM DE EMPRESA</t>
  </si>
  <si>
    <t>VENTAS</t>
  </si>
  <si>
    <t>LOS ALCARRIZOS</t>
  </si>
  <si>
    <t>POLONIA</t>
  </si>
  <si>
    <t>POLACA</t>
  </si>
  <si>
    <t>ADN.TURISTICA</t>
  </si>
  <si>
    <t xml:space="preserve">FRANCIA </t>
  </si>
  <si>
    <t>GERENTE GESTION ADMINISTRATIVA</t>
  </si>
  <si>
    <t>INGENIERO MEDICO</t>
  </si>
  <si>
    <t xml:space="preserve">MODELO </t>
  </si>
  <si>
    <t>LA ROMANA</t>
  </si>
  <si>
    <t>24 AÑOS</t>
  </si>
  <si>
    <t>ARGENTINA</t>
  </si>
  <si>
    <t>15 AÑOS</t>
  </si>
  <si>
    <t>INGENIERO RADIO TECNICO</t>
  </si>
  <si>
    <t xml:space="preserve">DISTRITO NACIONAL </t>
  </si>
  <si>
    <t xml:space="preserve">PERIODISTA </t>
  </si>
  <si>
    <t>INGENIERO QUIMICA</t>
  </si>
  <si>
    <t>RENTISTA</t>
  </si>
  <si>
    <t>TERAPEUTA</t>
  </si>
  <si>
    <t>ADMINISTRADORA DE EMPRESAS</t>
  </si>
  <si>
    <t>Nat. Hija menor de Edad Ordinario</t>
  </si>
  <si>
    <t>ESTUDIATE</t>
  </si>
  <si>
    <t xml:space="preserve">Nat. Hija menor de Edad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</si>
</sst>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8" fillId="0" borderId="0" xfId="0" applyFont="1"/>
    <xf numFmtId="14" fontId="18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19" fillId="0" borderId="7" xfId="0" applyFont="1" applyBorder="1"/>
    <xf numFmtId="0" fontId="18" fillId="0" borderId="1" xfId="0" applyFont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18" fillId="0" borderId="7" xfId="0" applyFont="1" applyBorder="1"/>
    <xf numFmtId="0" fontId="20" fillId="0" borderId="7" xfId="0" applyFont="1" applyBorder="1"/>
    <xf numFmtId="0" fontId="19" fillId="0" borderId="0" xfId="0" applyFont="1"/>
    <xf numFmtId="0" fontId="17" fillId="0" borderId="7" xfId="0" applyFont="1" applyBorder="1"/>
    <xf numFmtId="0" fontId="21" fillId="0" borderId="7" xfId="0" applyFont="1" applyBorder="1"/>
    <xf numFmtId="0" fontId="15" fillId="0" borderId="6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9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18" fillId="0" borderId="1" xfId="0" applyNumberFormat="1" applyFont="1" applyBorder="1" applyAlignment="1">
      <alignment vertical="center"/>
    </xf>
    <xf numFmtId="14" fontId="1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4" fontId="22" fillId="0" borderId="1" xfId="0" applyNumberFormat="1" applyFont="1" applyBorder="1" applyAlignment="1">
      <alignment horizontal="right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wrapText="1"/>
    </xf>
    <xf numFmtId="0" fontId="23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2" fillId="0" borderId="6" xfId="0" applyFont="1" applyBorder="1"/>
    <xf numFmtId="0" fontId="22" fillId="0" borderId="2" xfId="0" applyFont="1" applyBorder="1" applyAlignment="1">
      <alignment horizontal="center" vertical="center" wrapText="1"/>
    </xf>
    <xf numFmtId="0" fontId="22" fillId="0" borderId="0" xfId="0" applyFont="1"/>
    <xf numFmtId="0" fontId="22" fillId="0" borderId="1" xfId="0" applyFont="1" applyBorder="1" applyAlignment="1">
      <alignment horizontal="left"/>
    </xf>
    <xf numFmtId="14" fontId="22" fillId="0" borderId="1" xfId="0" applyNumberFormat="1" applyFont="1" applyBorder="1" applyAlignment="1">
      <alignment horizontal="right" vertical="center"/>
    </xf>
    <xf numFmtId="14" fontId="22" fillId="0" borderId="0" xfId="0" applyNumberFormat="1" applyFont="1" applyAlignment="1">
      <alignment horizontal="right"/>
    </xf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wrapText="1"/>
    </xf>
    <xf numFmtId="0" fontId="22" fillId="0" borderId="1" xfId="0" applyFont="1" applyBorder="1" applyAlignment="1">
      <alignment horizontal="left" wrapText="1"/>
    </xf>
    <xf numFmtId="14" fontId="22" fillId="0" borderId="1" xfId="0" applyNumberFormat="1" applyFont="1" applyBorder="1"/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2"/>
  <sheetViews>
    <sheetView showWhiteSpace="0" zoomScale="85" zoomScaleNormal="85" workbookViewId="0">
      <selection activeCell="B17" sqref="B17"/>
    </sheetView>
  </sheetViews>
  <sheetFormatPr baseColWidth="10" defaultColWidth="11.42578125" defaultRowHeight="12.75" x14ac:dyDescent="0.2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 x14ac:dyDescent="0.2">
      <c r="A1" s="91" t="s">
        <v>0</v>
      </c>
      <c r="B1" s="91"/>
      <c r="C1" s="91"/>
      <c r="D1" s="91"/>
      <c r="E1" s="91"/>
      <c r="F1" s="91"/>
    </row>
    <row r="2" spans="1:7" ht="8.25" customHeight="1" x14ac:dyDescent="0.2">
      <c r="A2" s="14"/>
      <c r="B2" s="14"/>
      <c r="C2" s="14"/>
      <c r="D2" s="14"/>
      <c r="E2" s="14"/>
      <c r="F2" s="14"/>
    </row>
    <row r="3" spans="1:7" ht="21" customHeight="1" x14ac:dyDescent="0.2">
      <c r="A3" s="92" t="s">
        <v>1</v>
      </c>
      <c r="B3" s="92"/>
      <c r="C3" s="92"/>
      <c r="D3" s="92"/>
      <c r="E3" s="92"/>
      <c r="F3" s="92"/>
    </row>
    <row r="4" spans="1:7" ht="12.75" customHeight="1" x14ac:dyDescent="0.2"/>
    <row r="5" spans="1:7" customFormat="1" ht="18.75" customHeight="1" x14ac:dyDescent="0.25">
      <c r="A5" s="15" t="s">
        <v>2</v>
      </c>
      <c r="B5" s="16"/>
      <c r="C5" s="16"/>
      <c r="D5" s="16"/>
      <c r="E5" s="16"/>
    </row>
    <row r="6" spans="1:7" customFormat="1" ht="9" customHeight="1" x14ac:dyDescent="0.25">
      <c r="A6" s="15"/>
      <c r="B6" s="16"/>
      <c r="C6" s="16"/>
      <c r="D6" s="16"/>
      <c r="E6" s="16"/>
    </row>
    <row r="7" spans="1:7" ht="45" customHeight="1" x14ac:dyDescent="0.2">
      <c r="A7" s="93" t="s">
        <v>3</v>
      </c>
      <c r="B7" s="93"/>
      <c r="C7" s="93"/>
      <c r="D7" s="93"/>
      <c r="E7" s="93"/>
      <c r="F7" s="93"/>
      <c r="G7" s="22"/>
    </row>
    <row r="8" spans="1:7" ht="46.5" customHeight="1" x14ac:dyDescent="0.2">
      <c r="A8" s="93" t="s">
        <v>4</v>
      </c>
      <c r="B8" s="93"/>
      <c r="C8" s="93"/>
      <c r="D8" s="93"/>
      <c r="E8" s="93"/>
      <c r="F8" s="93"/>
      <c r="G8" s="22"/>
    </row>
    <row r="9" spans="1:7" ht="32.25" customHeight="1" x14ac:dyDescent="0.2">
      <c r="A9" s="93" t="s">
        <v>5</v>
      </c>
      <c r="B9" s="93"/>
      <c r="C9" s="93"/>
      <c r="D9" s="93"/>
      <c r="E9" s="93"/>
      <c r="F9" s="21"/>
      <c r="G9" s="22"/>
    </row>
    <row r="10" spans="1:7" ht="32.25" customHeight="1" x14ac:dyDescent="0.2">
      <c r="A10" s="93" t="s">
        <v>6</v>
      </c>
      <c r="B10" s="93"/>
      <c r="C10" s="93"/>
      <c r="D10" s="93"/>
      <c r="E10" s="93"/>
      <c r="F10" s="21"/>
      <c r="G10" s="22"/>
    </row>
    <row r="11" spans="1:7" ht="32.25" customHeight="1" x14ac:dyDescent="0.2">
      <c r="A11" s="93" t="s">
        <v>7</v>
      </c>
      <c r="B11" s="93"/>
      <c r="C11" s="93"/>
      <c r="D11" s="93"/>
      <c r="E11" s="93"/>
      <c r="F11" s="21"/>
      <c r="G11" s="22"/>
    </row>
    <row r="12" spans="1:7" ht="32.25" customHeight="1" x14ac:dyDescent="0.2">
      <c r="A12" s="93" t="s">
        <v>8</v>
      </c>
      <c r="B12" s="93"/>
      <c r="C12" s="93"/>
      <c r="D12" s="93"/>
      <c r="E12" s="93"/>
      <c r="F12" s="93"/>
      <c r="G12" s="22"/>
    </row>
    <row r="13" spans="1:7" ht="32.25" customHeight="1" x14ac:dyDescent="0.2">
      <c r="A13" s="93" t="s">
        <v>9</v>
      </c>
      <c r="B13" s="93"/>
      <c r="C13" s="93"/>
      <c r="D13" s="93"/>
      <c r="E13" s="93"/>
      <c r="F13" s="93"/>
      <c r="G13" s="22"/>
    </row>
    <row r="14" spans="1:7" ht="32.25" customHeight="1" x14ac:dyDescent="0.2">
      <c r="A14" s="93" t="s">
        <v>10</v>
      </c>
      <c r="B14" s="93"/>
      <c r="C14" s="93"/>
      <c r="D14" s="93"/>
      <c r="E14" s="93"/>
      <c r="F14" s="21"/>
      <c r="G14" s="22"/>
    </row>
    <row r="15" spans="1:7" ht="32.25" customHeight="1" x14ac:dyDescent="0.2">
      <c r="A15" s="93" t="s">
        <v>11</v>
      </c>
      <c r="B15" s="93"/>
      <c r="C15" s="93"/>
      <c r="D15" s="93"/>
      <c r="E15" s="93"/>
      <c r="F15" s="21"/>
      <c r="G15" s="22"/>
    </row>
    <row r="16" spans="1:7" ht="20.25" customHeight="1" x14ac:dyDescent="0.2">
      <c r="A16" s="95"/>
      <c r="B16" s="95"/>
      <c r="C16" s="95"/>
      <c r="D16" s="95"/>
      <c r="E16" s="95"/>
      <c r="F16" s="95"/>
    </row>
    <row r="17" spans="1:5" ht="21.75" customHeight="1" x14ac:dyDescent="0.2"/>
    <row r="18" spans="1:5" ht="15" x14ac:dyDescent="0.2">
      <c r="A18" s="16"/>
      <c r="B18" s="16"/>
      <c r="C18" s="16"/>
      <c r="D18" s="16"/>
      <c r="E18" s="16"/>
    </row>
    <row r="19" spans="1:5" ht="15" x14ac:dyDescent="0.2">
      <c r="A19" s="16"/>
      <c r="B19" s="16"/>
      <c r="C19" s="16"/>
      <c r="D19" s="16"/>
      <c r="E19" s="16"/>
    </row>
    <row r="20" spans="1:5" ht="15" x14ac:dyDescent="0.2">
      <c r="A20" s="16"/>
      <c r="B20" s="16"/>
      <c r="C20" s="16"/>
      <c r="D20" s="16"/>
      <c r="E20" s="16"/>
    </row>
    <row r="21" spans="1:5" ht="15" x14ac:dyDescent="0.2">
      <c r="A21" s="16"/>
      <c r="B21" s="16"/>
      <c r="C21" s="16"/>
      <c r="D21" s="16"/>
      <c r="E21" s="16"/>
    </row>
    <row r="22" spans="1:5" ht="33" customHeight="1" x14ac:dyDescent="0.2">
      <c r="A22" s="94" t="s">
        <v>12</v>
      </c>
      <c r="B22" s="94"/>
      <c r="C22" s="94"/>
      <c r="D22" s="94"/>
      <c r="E22" s="94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M101"/>
  <sheetViews>
    <sheetView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 x14ac:dyDescent="0.25"/>
  <cols>
    <col min="1" max="1" width="7.140625" customWidth="1"/>
    <col min="2" max="2" width="14.42578125" customWidth="1"/>
    <col min="3" max="3" width="18.28515625" customWidth="1"/>
    <col min="4" max="4" width="29.7109375" customWidth="1"/>
    <col min="5" max="5" width="17.42578125" customWidth="1"/>
    <col min="6" max="6" width="24.85546875" customWidth="1"/>
    <col min="7" max="7" width="10.7109375" customWidth="1"/>
    <col min="8" max="8" width="8.7109375" customWidth="1"/>
    <col min="9" max="9" width="12.28515625" customWidth="1"/>
    <col min="10" max="10" width="24.28515625" customWidth="1"/>
    <col min="11" max="11" width="13.28515625" customWidth="1"/>
    <col min="12" max="12" width="23.42578125" customWidth="1"/>
    <col min="13" max="13" width="22.42578125" customWidth="1"/>
  </cols>
  <sheetData>
    <row r="1" spans="1:1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04" t="s">
        <v>13</v>
      </c>
      <c r="B2" s="104"/>
      <c r="C2" s="104"/>
      <c r="D2" s="104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 x14ac:dyDescent="0.25">
      <c r="A4" s="105" t="s">
        <v>14</v>
      </c>
      <c r="B4" s="105"/>
      <c r="C4" s="105"/>
      <c r="D4" s="105"/>
      <c r="E4" s="8"/>
      <c r="F4" s="9"/>
      <c r="G4" s="9"/>
      <c r="H4" s="9"/>
      <c r="I4" s="9"/>
      <c r="J4" s="9"/>
      <c r="K4" s="9"/>
      <c r="L4" s="9"/>
      <c r="M4" s="9"/>
    </row>
    <row r="5" spans="1:13" ht="16.5" x14ac:dyDescent="0.2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 x14ac:dyDescent="0.25">
      <c r="A6" s="102" t="s">
        <v>15</v>
      </c>
      <c r="B6" s="98" t="s">
        <v>16</v>
      </c>
      <c r="C6" s="98" t="s">
        <v>17</v>
      </c>
      <c r="D6" s="98" t="s">
        <v>18</v>
      </c>
      <c r="E6" s="98" t="s">
        <v>19</v>
      </c>
      <c r="F6" s="98" t="s">
        <v>20</v>
      </c>
      <c r="G6" s="100" t="s">
        <v>21</v>
      </c>
      <c r="H6" s="98" t="s">
        <v>22</v>
      </c>
      <c r="I6" s="98" t="s">
        <v>23</v>
      </c>
      <c r="J6" s="98" t="s">
        <v>24</v>
      </c>
      <c r="K6" s="98" t="s">
        <v>25</v>
      </c>
      <c r="L6" s="96" t="s">
        <v>26</v>
      </c>
      <c r="M6" s="97"/>
    </row>
    <row r="7" spans="1:13" ht="27" customHeight="1" x14ac:dyDescent="0.25">
      <c r="A7" s="103"/>
      <c r="B7" s="103"/>
      <c r="C7" s="103"/>
      <c r="D7" s="99"/>
      <c r="E7" s="99"/>
      <c r="F7" s="99"/>
      <c r="G7" s="101"/>
      <c r="H7" s="99"/>
      <c r="I7" s="99"/>
      <c r="J7" s="99"/>
      <c r="K7" s="99"/>
      <c r="L7" s="17" t="s">
        <v>27</v>
      </c>
      <c r="M7" s="17" t="s">
        <v>28</v>
      </c>
    </row>
    <row r="8" spans="1:13" s="77" customFormat="1" ht="35.25" customHeight="1" x14ac:dyDescent="0.25">
      <c r="A8" s="68">
        <v>1</v>
      </c>
      <c r="B8" s="69">
        <v>45337</v>
      </c>
      <c r="C8" s="70">
        <v>45625</v>
      </c>
      <c r="D8" s="72" t="s">
        <v>207</v>
      </c>
      <c r="E8" s="73" t="s">
        <v>32</v>
      </c>
      <c r="F8" s="74" t="s">
        <v>33</v>
      </c>
      <c r="G8" s="75">
        <f>2024-1965</f>
        <v>59</v>
      </c>
      <c r="H8" s="72" t="s">
        <v>42</v>
      </c>
      <c r="I8" s="71" t="s">
        <v>35</v>
      </c>
      <c r="J8" s="72" t="s">
        <v>208</v>
      </c>
      <c r="K8" s="75" t="s">
        <v>209</v>
      </c>
      <c r="L8" s="76" t="s">
        <v>38</v>
      </c>
      <c r="M8" s="76" t="s">
        <v>56</v>
      </c>
    </row>
    <row r="9" spans="1:13" ht="35.25" customHeight="1" x14ac:dyDescent="0.25">
      <c r="A9" s="68">
        <v>2</v>
      </c>
      <c r="B9" s="69">
        <v>45358</v>
      </c>
      <c r="C9" s="70">
        <v>45625</v>
      </c>
      <c r="D9" s="72" t="s">
        <v>46</v>
      </c>
      <c r="E9" s="73" t="s">
        <v>32</v>
      </c>
      <c r="F9" s="74" t="s">
        <v>33</v>
      </c>
      <c r="G9" s="75">
        <f>2024-1988</f>
        <v>36</v>
      </c>
      <c r="H9" s="78" t="s">
        <v>42</v>
      </c>
      <c r="I9" s="71" t="s">
        <v>43</v>
      </c>
      <c r="J9" s="72" t="s">
        <v>210</v>
      </c>
      <c r="K9" s="75" t="s">
        <v>211</v>
      </c>
      <c r="L9" s="76" t="s">
        <v>38</v>
      </c>
      <c r="M9" s="76" t="s">
        <v>56</v>
      </c>
    </row>
    <row r="10" spans="1:13" ht="35.25" customHeight="1" x14ac:dyDescent="0.25">
      <c r="A10" s="68">
        <v>3</v>
      </c>
      <c r="B10" s="69">
        <v>45492</v>
      </c>
      <c r="C10" s="70">
        <v>45625</v>
      </c>
      <c r="D10" s="72" t="s">
        <v>46</v>
      </c>
      <c r="E10" s="73" t="s">
        <v>32</v>
      </c>
      <c r="F10" s="74" t="s">
        <v>33</v>
      </c>
      <c r="G10" s="75">
        <f>2024-1974</f>
        <v>50</v>
      </c>
      <c r="H10" s="78" t="s">
        <v>42</v>
      </c>
      <c r="I10" s="71" t="s">
        <v>43</v>
      </c>
      <c r="J10" s="72" t="s">
        <v>212</v>
      </c>
      <c r="K10" s="75" t="s">
        <v>55</v>
      </c>
      <c r="L10" s="76" t="s">
        <v>38</v>
      </c>
      <c r="M10" s="76" t="s">
        <v>56</v>
      </c>
    </row>
    <row r="11" spans="1:13" ht="35.25" customHeight="1" x14ac:dyDescent="0.25">
      <c r="A11" s="68">
        <v>4</v>
      </c>
      <c r="B11" s="69">
        <v>45363</v>
      </c>
      <c r="C11" s="70">
        <v>45625</v>
      </c>
      <c r="D11" s="72" t="s">
        <v>46</v>
      </c>
      <c r="E11" s="73" t="s">
        <v>47</v>
      </c>
      <c r="F11" s="74" t="s">
        <v>48</v>
      </c>
      <c r="G11" s="75">
        <f>2024-1998</f>
        <v>26</v>
      </c>
      <c r="H11" s="78" t="s">
        <v>34</v>
      </c>
      <c r="I11" s="71" t="s">
        <v>105</v>
      </c>
      <c r="J11" s="72" t="s">
        <v>149</v>
      </c>
      <c r="K11" s="75" t="s">
        <v>107</v>
      </c>
      <c r="L11" s="76" t="s">
        <v>38</v>
      </c>
      <c r="M11" s="76" t="s">
        <v>108</v>
      </c>
    </row>
    <row r="12" spans="1:13" ht="35.25" customHeight="1" x14ac:dyDescent="0.25">
      <c r="A12" s="68">
        <v>5</v>
      </c>
      <c r="B12" s="69">
        <v>45331</v>
      </c>
      <c r="C12" s="70">
        <v>45625</v>
      </c>
      <c r="D12" s="72" t="s">
        <v>207</v>
      </c>
      <c r="E12" s="73" t="s">
        <v>53</v>
      </c>
      <c r="F12" s="74" t="s">
        <v>97</v>
      </c>
      <c r="G12" s="75">
        <f>2024-1954</f>
        <v>70</v>
      </c>
      <c r="H12" s="72" t="s">
        <v>42</v>
      </c>
      <c r="I12" s="71" t="s">
        <v>35</v>
      </c>
      <c r="J12" s="72" t="s">
        <v>213</v>
      </c>
      <c r="K12" s="75" t="s">
        <v>118</v>
      </c>
      <c r="L12" s="76" t="s">
        <v>214</v>
      </c>
      <c r="M12" s="76" t="s">
        <v>96</v>
      </c>
    </row>
    <row r="13" spans="1:13" ht="30.75" customHeight="1" x14ac:dyDescent="0.25">
      <c r="A13" s="68">
        <v>6</v>
      </c>
      <c r="B13" s="69">
        <v>45455</v>
      </c>
      <c r="C13" s="70">
        <v>45625</v>
      </c>
      <c r="D13" s="72" t="s">
        <v>46</v>
      </c>
      <c r="E13" s="73" t="s">
        <v>53</v>
      </c>
      <c r="F13" s="74" t="s">
        <v>97</v>
      </c>
      <c r="G13" s="75">
        <f>2024-1988</f>
        <v>36</v>
      </c>
      <c r="H13" s="72" t="s">
        <v>34</v>
      </c>
      <c r="I13" s="80" t="s">
        <v>105</v>
      </c>
      <c r="J13" s="72" t="s">
        <v>216</v>
      </c>
      <c r="K13" s="75" t="s">
        <v>107</v>
      </c>
      <c r="L13" s="74" t="s">
        <v>38</v>
      </c>
      <c r="M13" s="76" t="s">
        <v>56</v>
      </c>
    </row>
    <row r="14" spans="1:13" ht="27" customHeight="1" x14ac:dyDescent="0.25">
      <c r="A14" s="68">
        <v>7</v>
      </c>
      <c r="B14" s="69">
        <v>45462</v>
      </c>
      <c r="C14" s="70">
        <v>45625</v>
      </c>
      <c r="D14" s="72" t="s">
        <v>46</v>
      </c>
      <c r="E14" s="73" t="s">
        <v>217</v>
      </c>
      <c r="F14" s="74" t="s">
        <v>218</v>
      </c>
      <c r="G14" s="75">
        <f>2024-1969</f>
        <v>55</v>
      </c>
      <c r="H14" s="72" t="s">
        <v>34</v>
      </c>
      <c r="I14" s="71" t="s">
        <v>105</v>
      </c>
      <c r="J14" s="72" t="s">
        <v>219</v>
      </c>
      <c r="K14" s="75" t="s">
        <v>99</v>
      </c>
      <c r="L14" s="76" t="s">
        <v>38</v>
      </c>
      <c r="M14" s="76" t="s">
        <v>56</v>
      </c>
    </row>
    <row r="15" spans="1:13" s="38" customFormat="1" ht="25.5" customHeight="1" x14ac:dyDescent="0.3">
      <c r="A15" s="68">
        <v>8</v>
      </c>
      <c r="B15" s="69">
        <v>45531</v>
      </c>
      <c r="C15" s="70">
        <v>45625</v>
      </c>
      <c r="D15" s="78" t="s">
        <v>46</v>
      </c>
      <c r="E15" s="81" t="s">
        <v>128</v>
      </c>
      <c r="F15" s="74" t="s">
        <v>220</v>
      </c>
      <c r="G15" s="75">
        <f>2024-1972</f>
        <v>52</v>
      </c>
      <c r="H15" s="78" t="s">
        <v>34</v>
      </c>
      <c r="I15" s="71" t="s">
        <v>105</v>
      </c>
      <c r="J15" s="72" t="s">
        <v>49</v>
      </c>
      <c r="K15" s="75" t="s">
        <v>99</v>
      </c>
      <c r="L15" s="76" t="s">
        <v>38</v>
      </c>
      <c r="M15" s="76" t="s">
        <v>56</v>
      </c>
    </row>
    <row r="16" spans="1:13" s="41" customFormat="1" ht="27" customHeight="1" x14ac:dyDescent="0.25">
      <c r="A16" s="68">
        <v>9</v>
      </c>
      <c r="B16" s="69">
        <v>45243</v>
      </c>
      <c r="C16" s="70">
        <v>45625</v>
      </c>
      <c r="D16" s="72" t="s">
        <v>31</v>
      </c>
      <c r="E16" s="73" t="s">
        <v>53</v>
      </c>
      <c r="F16" s="74" t="s">
        <v>97</v>
      </c>
      <c r="G16" s="75">
        <f>2024-1966</f>
        <v>58</v>
      </c>
      <c r="H16" s="72" t="s">
        <v>42</v>
      </c>
      <c r="I16" s="71" t="s">
        <v>43</v>
      </c>
      <c r="J16" s="71" t="s">
        <v>130</v>
      </c>
      <c r="K16" s="75" t="s">
        <v>221</v>
      </c>
      <c r="L16" s="76" t="s">
        <v>214</v>
      </c>
      <c r="M16" s="76" t="s">
        <v>215</v>
      </c>
    </row>
    <row r="17" spans="1:13" s="41" customFormat="1" ht="25.5" customHeight="1" x14ac:dyDescent="0.25">
      <c r="A17" s="68">
        <v>10</v>
      </c>
      <c r="B17" s="69">
        <v>44992</v>
      </c>
      <c r="C17" s="70">
        <v>45625</v>
      </c>
      <c r="D17" s="78" t="s">
        <v>46</v>
      </c>
      <c r="E17" s="78" t="s">
        <v>198</v>
      </c>
      <c r="F17" s="74" t="s">
        <v>33</v>
      </c>
      <c r="G17" s="75">
        <f>2024-1964</f>
        <v>60</v>
      </c>
      <c r="H17" s="78" t="s">
        <v>195</v>
      </c>
      <c r="I17" s="71" t="s">
        <v>43</v>
      </c>
      <c r="J17" s="72" t="s">
        <v>93</v>
      </c>
      <c r="K17" s="75" t="s">
        <v>107</v>
      </c>
      <c r="L17" s="76" t="s">
        <v>38</v>
      </c>
      <c r="M17" s="76" t="s">
        <v>56</v>
      </c>
    </row>
    <row r="18" spans="1:13" s="41" customFormat="1" ht="23.25" customHeight="1" x14ac:dyDescent="0.25">
      <c r="A18" s="68">
        <v>11</v>
      </c>
      <c r="B18" s="69">
        <v>45499</v>
      </c>
      <c r="C18" s="70">
        <v>45625</v>
      </c>
      <c r="D18" s="78" t="s">
        <v>46</v>
      </c>
      <c r="E18" s="78" t="s">
        <v>128</v>
      </c>
      <c r="F18" s="74" t="s">
        <v>220</v>
      </c>
      <c r="G18" s="75">
        <f>2024-1988</f>
        <v>36</v>
      </c>
      <c r="H18" s="78" t="s">
        <v>42</v>
      </c>
      <c r="I18" s="71" t="s">
        <v>43</v>
      </c>
      <c r="J18" s="72" t="s">
        <v>222</v>
      </c>
      <c r="K18" s="75" t="s">
        <v>223</v>
      </c>
      <c r="L18" s="76" t="s">
        <v>38</v>
      </c>
      <c r="M18" s="76" t="s">
        <v>56</v>
      </c>
    </row>
    <row r="19" spans="1:13" s="41" customFormat="1" ht="22.5" customHeight="1" x14ac:dyDescent="0.25">
      <c r="A19" s="68">
        <v>12</v>
      </c>
      <c r="B19" s="69">
        <v>44992</v>
      </c>
      <c r="C19" s="70">
        <v>45625</v>
      </c>
      <c r="D19" s="78" t="s">
        <v>46</v>
      </c>
      <c r="E19" s="78" t="s">
        <v>47</v>
      </c>
      <c r="F19" s="74" t="s">
        <v>48</v>
      </c>
      <c r="G19" s="75">
        <f>2024-1992</f>
        <v>32</v>
      </c>
      <c r="H19" s="78" t="s">
        <v>34</v>
      </c>
      <c r="I19" s="71" t="s">
        <v>105</v>
      </c>
      <c r="J19" s="72" t="s">
        <v>121</v>
      </c>
      <c r="K19" s="75" t="s">
        <v>107</v>
      </c>
      <c r="L19" s="76" t="s">
        <v>38</v>
      </c>
      <c r="M19" s="76" t="s">
        <v>39</v>
      </c>
    </row>
    <row r="20" spans="1:13" s="38" customFormat="1" ht="21" customHeight="1" x14ac:dyDescent="0.3">
      <c r="A20" s="68">
        <v>13</v>
      </c>
      <c r="B20" s="69">
        <v>45447</v>
      </c>
      <c r="C20" s="70">
        <v>45625</v>
      </c>
      <c r="D20" s="72" t="s">
        <v>207</v>
      </c>
      <c r="E20" s="72" t="s">
        <v>104</v>
      </c>
      <c r="F20" s="74" t="s">
        <v>171</v>
      </c>
      <c r="G20" s="75">
        <f>2024-1968</f>
        <v>56</v>
      </c>
      <c r="H20" s="72" t="s">
        <v>42</v>
      </c>
      <c r="I20" s="71" t="s">
        <v>35</v>
      </c>
      <c r="J20" s="79" t="s">
        <v>224</v>
      </c>
      <c r="K20" s="75" t="s">
        <v>118</v>
      </c>
      <c r="L20" s="76" t="s">
        <v>100</v>
      </c>
      <c r="M20" s="76" t="s">
        <v>225</v>
      </c>
    </row>
    <row r="21" spans="1:13" s="38" customFormat="1" ht="18.75" customHeight="1" x14ac:dyDescent="0.3">
      <c r="A21" s="68">
        <v>14</v>
      </c>
      <c r="B21" s="69">
        <v>45513</v>
      </c>
      <c r="C21" s="70">
        <v>45625</v>
      </c>
      <c r="D21" s="78" t="s">
        <v>46</v>
      </c>
      <c r="E21" s="78" t="s">
        <v>53</v>
      </c>
      <c r="F21" s="74" t="s">
        <v>97</v>
      </c>
      <c r="G21" s="75">
        <f>2024-1959</f>
        <v>65</v>
      </c>
      <c r="H21" s="78" t="s">
        <v>42</v>
      </c>
      <c r="I21" s="71" t="s">
        <v>43</v>
      </c>
      <c r="J21" s="79" t="s">
        <v>226</v>
      </c>
      <c r="K21" s="75" t="s">
        <v>227</v>
      </c>
      <c r="L21" s="76" t="s">
        <v>38</v>
      </c>
      <c r="M21" s="76" t="s">
        <v>39</v>
      </c>
    </row>
    <row r="22" spans="1:13" s="41" customFormat="1" ht="21" customHeight="1" x14ac:dyDescent="0.25">
      <c r="A22" s="68">
        <v>15</v>
      </c>
      <c r="B22" s="69">
        <v>45496</v>
      </c>
      <c r="C22" s="70">
        <v>45625</v>
      </c>
      <c r="D22" s="78" t="s">
        <v>46</v>
      </c>
      <c r="E22" s="72" t="s">
        <v>53</v>
      </c>
      <c r="F22" s="74" t="s">
        <v>97</v>
      </c>
      <c r="G22" s="75">
        <f>2024-1973</f>
        <v>51</v>
      </c>
      <c r="H22" s="72" t="s">
        <v>42</v>
      </c>
      <c r="I22" s="71" t="s">
        <v>43</v>
      </c>
      <c r="J22" s="79" t="s">
        <v>228</v>
      </c>
      <c r="K22" s="75" t="s">
        <v>223</v>
      </c>
      <c r="L22" s="76" t="s">
        <v>38</v>
      </c>
      <c r="M22" s="76" t="s">
        <v>39</v>
      </c>
    </row>
    <row r="23" spans="1:13" s="38" customFormat="1" ht="45.75" customHeight="1" x14ac:dyDescent="0.3">
      <c r="A23" s="68">
        <v>16</v>
      </c>
      <c r="B23" s="69">
        <v>45495</v>
      </c>
      <c r="C23" s="70">
        <v>45625</v>
      </c>
      <c r="D23" s="72" t="s">
        <v>46</v>
      </c>
      <c r="E23" s="72" t="s">
        <v>229</v>
      </c>
      <c r="F23" s="74" t="s">
        <v>230</v>
      </c>
      <c r="G23" s="75">
        <f>2024-1980</f>
        <v>44</v>
      </c>
      <c r="H23" s="72" t="s">
        <v>34</v>
      </c>
      <c r="I23" s="71" t="s">
        <v>105</v>
      </c>
      <c r="J23" s="79" t="s">
        <v>231</v>
      </c>
      <c r="K23" s="75" t="s">
        <v>107</v>
      </c>
      <c r="L23" s="76" t="s">
        <v>38</v>
      </c>
      <c r="M23" s="76" t="s">
        <v>56</v>
      </c>
    </row>
    <row r="24" spans="1:13" s="38" customFormat="1" ht="18.75" customHeight="1" x14ac:dyDescent="0.3">
      <c r="A24" s="68">
        <v>17</v>
      </c>
      <c r="B24" s="69">
        <v>44744</v>
      </c>
      <c r="C24" s="70">
        <v>45625</v>
      </c>
      <c r="D24" s="72" t="s">
        <v>207</v>
      </c>
      <c r="E24" s="72" t="s">
        <v>170</v>
      </c>
      <c r="F24" s="74" t="s">
        <v>169</v>
      </c>
      <c r="G24" s="75">
        <f>2024-1975</f>
        <v>49</v>
      </c>
      <c r="H24" s="72" t="s">
        <v>42</v>
      </c>
      <c r="I24" s="71" t="s">
        <v>43</v>
      </c>
      <c r="J24" s="83" t="s">
        <v>232</v>
      </c>
      <c r="K24" s="75" t="s">
        <v>50</v>
      </c>
      <c r="L24" s="76" t="s">
        <v>214</v>
      </c>
      <c r="M24" s="76" t="s">
        <v>215</v>
      </c>
    </row>
    <row r="25" spans="1:13" s="41" customFormat="1" ht="22.5" customHeight="1" x14ac:dyDescent="0.25">
      <c r="A25" s="68">
        <v>18</v>
      </c>
      <c r="B25" s="69">
        <v>45149</v>
      </c>
      <c r="C25" s="70">
        <v>45625</v>
      </c>
      <c r="D25" s="78" t="s">
        <v>233</v>
      </c>
      <c r="E25" s="78" t="s">
        <v>148</v>
      </c>
      <c r="F25" s="74" t="s">
        <v>58</v>
      </c>
      <c r="G25" s="75">
        <f>2024-2003</f>
        <v>21</v>
      </c>
      <c r="H25" s="78" t="s">
        <v>42</v>
      </c>
      <c r="I25" s="71" t="s">
        <v>35</v>
      </c>
      <c r="J25" s="79" t="s">
        <v>234</v>
      </c>
      <c r="K25" s="75" t="s">
        <v>118</v>
      </c>
      <c r="L25" s="76" t="s">
        <v>100</v>
      </c>
      <c r="M25" s="76" t="s">
        <v>225</v>
      </c>
    </row>
    <row r="26" spans="1:13" s="41" customFormat="1" ht="30.75" x14ac:dyDescent="0.25">
      <c r="A26" s="68">
        <v>19</v>
      </c>
      <c r="B26" s="69">
        <v>45496</v>
      </c>
      <c r="C26" s="70">
        <v>45625</v>
      </c>
      <c r="D26" s="72" t="s">
        <v>46</v>
      </c>
      <c r="E26" s="72" t="s">
        <v>32</v>
      </c>
      <c r="F26" s="74" t="s">
        <v>33</v>
      </c>
      <c r="G26" s="75">
        <f>2024-1984</f>
        <v>40</v>
      </c>
      <c r="H26" s="72" t="s">
        <v>34</v>
      </c>
      <c r="I26" s="71" t="s">
        <v>105</v>
      </c>
      <c r="J26" s="79" t="s">
        <v>235</v>
      </c>
      <c r="K26" s="75" t="s">
        <v>55</v>
      </c>
      <c r="L26" s="76" t="s">
        <v>38</v>
      </c>
      <c r="M26" s="76" t="s">
        <v>56</v>
      </c>
    </row>
    <row r="27" spans="1:13" ht="18.75" customHeight="1" x14ac:dyDescent="0.25">
      <c r="A27" s="68">
        <v>20</v>
      </c>
      <c r="B27" s="69">
        <v>45527</v>
      </c>
      <c r="C27" s="70">
        <v>45625</v>
      </c>
      <c r="D27" s="78" t="s">
        <v>46</v>
      </c>
      <c r="E27" s="78" t="s">
        <v>236</v>
      </c>
      <c r="F27" s="74" t="s">
        <v>237</v>
      </c>
      <c r="G27" s="75">
        <f>2024-1963</f>
        <v>61</v>
      </c>
      <c r="H27" s="78" t="s">
        <v>42</v>
      </c>
      <c r="I27" s="71" t="s">
        <v>43</v>
      </c>
      <c r="J27" s="79" t="s">
        <v>238</v>
      </c>
      <c r="K27" s="75" t="s">
        <v>223</v>
      </c>
      <c r="L27" s="76" t="s">
        <v>100</v>
      </c>
      <c r="M27" s="76" t="s">
        <v>225</v>
      </c>
    </row>
    <row r="28" spans="1:13" ht="30.75" x14ac:dyDescent="0.25">
      <c r="A28" s="68">
        <v>21</v>
      </c>
      <c r="B28" s="69">
        <v>45531</v>
      </c>
      <c r="C28" s="70">
        <v>45625</v>
      </c>
      <c r="D28" s="72" t="s">
        <v>46</v>
      </c>
      <c r="E28" s="72" t="s">
        <v>47</v>
      </c>
      <c r="F28" s="74" t="s">
        <v>48</v>
      </c>
      <c r="G28" s="75">
        <f>2024-1995</f>
        <v>29</v>
      </c>
      <c r="H28" s="72" t="s">
        <v>34</v>
      </c>
      <c r="I28" s="71" t="s">
        <v>105</v>
      </c>
      <c r="J28" s="79" t="s">
        <v>239</v>
      </c>
      <c r="K28" s="75" t="s">
        <v>99</v>
      </c>
      <c r="L28" s="76" t="s">
        <v>38</v>
      </c>
      <c r="M28" s="76" t="s">
        <v>56</v>
      </c>
    </row>
    <row r="29" spans="1:13" ht="30.75" x14ac:dyDescent="0.25">
      <c r="A29" s="68">
        <v>22</v>
      </c>
      <c r="B29" s="69">
        <v>45504</v>
      </c>
      <c r="C29" s="70">
        <v>45625</v>
      </c>
      <c r="D29" s="72" t="s">
        <v>46</v>
      </c>
      <c r="E29" s="72" t="s">
        <v>229</v>
      </c>
      <c r="F29" s="74" t="s">
        <v>230</v>
      </c>
      <c r="G29" s="75">
        <f>2024-1937</f>
        <v>87</v>
      </c>
      <c r="H29" s="72" t="s">
        <v>42</v>
      </c>
      <c r="I29" s="71" t="s">
        <v>43</v>
      </c>
      <c r="J29" s="79" t="s">
        <v>149</v>
      </c>
      <c r="K29" s="75"/>
      <c r="L29" s="76" t="s">
        <v>240</v>
      </c>
      <c r="M29" s="76" t="s">
        <v>241</v>
      </c>
    </row>
    <row r="30" spans="1:13" ht="30.75" x14ac:dyDescent="0.25">
      <c r="A30" s="68">
        <v>23</v>
      </c>
      <c r="B30" s="69">
        <v>45512</v>
      </c>
      <c r="C30" s="70">
        <v>45625</v>
      </c>
      <c r="D30" s="72" t="s">
        <v>46</v>
      </c>
      <c r="E30" s="72" t="s">
        <v>32</v>
      </c>
      <c r="F30" s="74" t="s">
        <v>33</v>
      </c>
      <c r="G30" s="75">
        <f>2024-1990</f>
        <v>34</v>
      </c>
      <c r="H30" s="72" t="s">
        <v>42</v>
      </c>
      <c r="I30" s="71" t="s">
        <v>43</v>
      </c>
      <c r="J30" s="79" t="s">
        <v>242</v>
      </c>
      <c r="K30" s="75" t="s">
        <v>116</v>
      </c>
      <c r="L30" s="76" t="s">
        <v>38</v>
      </c>
      <c r="M30" s="76" t="s">
        <v>56</v>
      </c>
    </row>
    <row r="31" spans="1:13" ht="30.75" x14ac:dyDescent="0.25">
      <c r="A31" s="68">
        <v>24</v>
      </c>
      <c r="B31" s="69">
        <v>45328</v>
      </c>
      <c r="C31" s="70">
        <v>45625</v>
      </c>
      <c r="D31" s="78" t="s">
        <v>207</v>
      </c>
      <c r="E31" s="78" t="s">
        <v>243</v>
      </c>
      <c r="F31" s="74" t="s">
        <v>244</v>
      </c>
      <c r="G31" s="75">
        <f>2024-1978</f>
        <v>46</v>
      </c>
      <c r="H31" s="78" t="s">
        <v>34</v>
      </c>
      <c r="I31" s="71" t="s">
        <v>245</v>
      </c>
      <c r="J31" s="79" t="s">
        <v>235</v>
      </c>
      <c r="K31" s="75" t="s">
        <v>246</v>
      </c>
      <c r="L31" s="76" t="s">
        <v>240</v>
      </c>
      <c r="M31" s="76" t="s">
        <v>241</v>
      </c>
    </row>
    <row r="32" spans="1:13" ht="30.75" x14ac:dyDescent="0.25">
      <c r="A32" s="68">
        <v>25</v>
      </c>
      <c r="B32" s="69">
        <v>45453</v>
      </c>
      <c r="C32" s="70">
        <v>45625</v>
      </c>
      <c r="D32" s="72" t="s">
        <v>46</v>
      </c>
      <c r="E32" s="72" t="s">
        <v>247</v>
      </c>
      <c r="F32" s="74" t="s">
        <v>157</v>
      </c>
      <c r="G32" s="75">
        <f>2024-1993</f>
        <v>31</v>
      </c>
      <c r="H32" s="72" t="s">
        <v>34</v>
      </c>
      <c r="I32" s="71" t="s">
        <v>105</v>
      </c>
      <c r="J32" s="79" t="s">
        <v>222</v>
      </c>
      <c r="K32" s="75" t="s">
        <v>116</v>
      </c>
      <c r="L32" s="76" t="s">
        <v>38</v>
      </c>
      <c r="M32" s="76" t="s">
        <v>56</v>
      </c>
    </row>
    <row r="33" spans="1:13" ht="15.75" x14ac:dyDescent="0.25">
      <c r="A33" s="68">
        <v>26</v>
      </c>
      <c r="B33" s="69">
        <v>45358</v>
      </c>
      <c r="C33" s="70">
        <v>45625</v>
      </c>
      <c r="D33" s="72" t="s">
        <v>46</v>
      </c>
      <c r="E33" s="72" t="s">
        <v>47</v>
      </c>
      <c r="F33" s="74" t="s">
        <v>48</v>
      </c>
      <c r="G33" s="75">
        <f>2024-1971</f>
        <v>53</v>
      </c>
      <c r="H33" s="72" t="s">
        <v>42</v>
      </c>
      <c r="I33" s="71" t="s">
        <v>43</v>
      </c>
      <c r="J33" s="79" t="s">
        <v>93</v>
      </c>
      <c r="K33" s="75" t="s">
        <v>248</v>
      </c>
      <c r="L33" s="76" t="s">
        <v>95</v>
      </c>
      <c r="M33" s="76" t="s">
        <v>96</v>
      </c>
    </row>
    <row r="34" spans="1:13" ht="15.75" x14ac:dyDescent="0.25">
      <c r="A34" s="68">
        <v>27</v>
      </c>
      <c r="B34" s="69">
        <v>45338</v>
      </c>
      <c r="C34" s="70">
        <v>45625</v>
      </c>
      <c r="D34" s="72" t="s">
        <v>46</v>
      </c>
      <c r="E34" s="72" t="s">
        <v>249</v>
      </c>
      <c r="F34" s="74" t="s">
        <v>250</v>
      </c>
      <c r="G34" s="75">
        <f>2024-1998</f>
        <v>26</v>
      </c>
      <c r="H34" s="72" t="s">
        <v>34</v>
      </c>
      <c r="I34" s="71" t="s">
        <v>105</v>
      </c>
      <c r="J34" s="79" t="s">
        <v>49</v>
      </c>
      <c r="K34" s="75" t="s">
        <v>55</v>
      </c>
      <c r="L34" s="76" t="s">
        <v>166</v>
      </c>
      <c r="M34" s="76" t="s">
        <v>166</v>
      </c>
    </row>
    <row r="35" spans="1:13" ht="30.75" x14ac:dyDescent="0.25">
      <c r="A35" s="68">
        <v>28</v>
      </c>
      <c r="B35" s="69">
        <v>44992</v>
      </c>
      <c r="C35" s="70">
        <v>45625</v>
      </c>
      <c r="D35" s="72" t="s">
        <v>46</v>
      </c>
      <c r="E35" s="72" t="s">
        <v>53</v>
      </c>
      <c r="F35" s="74" t="s">
        <v>97</v>
      </c>
      <c r="G35" s="75">
        <f>2024-1959</f>
        <v>65</v>
      </c>
      <c r="H35" s="72" t="s">
        <v>42</v>
      </c>
      <c r="I35" s="71" t="s">
        <v>43</v>
      </c>
      <c r="J35" s="79" t="s">
        <v>251</v>
      </c>
      <c r="K35" s="75" t="s">
        <v>252</v>
      </c>
      <c r="L35" s="76" t="s">
        <v>38</v>
      </c>
      <c r="M35" s="76" t="s">
        <v>56</v>
      </c>
    </row>
    <row r="36" spans="1:13" ht="15.75" x14ac:dyDescent="0.25">
      <c r="A36" s="68">
        <v>29</v>
      </c>
      <c r="B36" s="84">
        <v>45419</v>
      </c>
      <c r="C36" s="70">
        <v>45625</v>
      </c>
      <c r="D36" s="78" t="s">
        <v>46</v>
      </c>
      <c r="E36" s="78" t="s">
        <v>229</v>
      </c>
      <c r="F36" s="74" t="s">
        <v>230</v>
      </c>
      <c r="G36" s="75">
        <f>2024-1984</f>
        <v>40</v>
      </c>
      <c r="H36" s="78" t="s">
        <v>34</v>
      </c>
      <c r="I36" s="71" t="s">
        <v>105</v>
      </c>
      <c r="J36" s="79" t="s">
        <v>49</v>
      </c>
      <c r="K36" s="75" t="s">
        <v>55</v>
      </c>
      <c r="L36" s="76" t="s">
        <v>253</v>
      </c>
      <c r="M36" s="76" t="s">
        <v>254</v>
      </c>
    </row>
    <row r="37" spans="1:13" ht="30.75" x14ac:dyDescent="0.25">
      <c r="A37" s="68">
        <v>30</v>
      </c>
      <c r="B37" s="69">
        <v>45418</v>
      </c>
      <c r="C37" s="70">
        <v>45625</v>
      </c>
      <c r="D37" s="72" t="s">
        <v>207</v>
      </c>
      <c r="E37" s="72" t="s">
        <v>173</v>
      </c>
      <c r="F37" s="74" t="s">
        <v>174</v>
      </c>
      <c r="G37" s="75">
        <f>2024-1988</f>
        <v>36</v>
      </c>
      <c r="H37" s="72" t="s">
        <v>42</v>
      </c>
      <c r="I37" s="71" t="s">
        <v>43</v>
      </c>
      <c r="J37" s="79" t="s">
        <v>90</v>
      </c>
      <c r="K37" s="75" t="s">
        <v>221</v>
      </c>
      <c r="L37" s="76" t="s">
        <v>177</v>
      </c>
      <c r="M37" s="76" t="s">
        <v>255</v>
      </c>
    </row>
    <row r="38" spans="1:13" ht="15.75" x14ac:dyDescent="0.25">
      <c r="A38" s="68">
        <v>31</v>
      </c>
      <c r="B38" s="69">
        <v>45352</v>
      </c>
      <c r="C38" s="70">
        <v>45625</v>
      </c>
      <c r="D38" s="72" t="s">
        <v>46</v>
      </c>
      <c r="E38" s="72" t="s">
        <v>256</v>
      </c>
      <c r="F38" s="74" t="s">
        <v>256</v>
      </c>
      <c r="G38" s="75">
        <f>2024-1969</f>
        <v>55</v>
      </c>
      <c r="H38" s="72" t="s">
        <v>42</v>
      </c>
      <c r="I38" s="71" t="s">
        <v>43</v>
      </c>
      <c r="J38" s="83" t="s">
        <v>257</v>
      </c>
      <c r="K38" s="75" t="s">
        <v>116</v>
      </c>
      <c r="L38" s="76" t="s">
        <v>100</v>
      </c>
      <c r="M38" s="76" t="s">
        <v>100</v>
      </c>
    </row>
    <row r="39" spans="1:13" ht="30.75" x14ac:dyDescent="0.25">
      <c r="A39" s="68">
        <v>32</v>
      </c>
      <c r="B39" s="69">
        <v>45351</v>
      </c>
      <c r="C39" s="70">
        <v>45625</v>
      </c>
      <c r="D39" s="72" t="s">
        <v>46</v>
      </c>
      <c r="E39" s="72" t="s">
        <v>128</v>
      </c>
      <c r="F39" s="74" t="s">
        <v>258</v>
      </c>
      <c r="G39" s="75">
        <f>2024-1966</f>
        <v>58</v>
      </c>
      <c r="H39" s="72" t="s">
        <v>42</v>
      </c>
      <c r="I39" s="71" t="s">
        <v>43</v>
      </c>
      <c r="J39" s="79" t="s">
        <v>259</v>
      </c>
      <c r="K39" s="75" t="s">
        <v>246</v>
      </c>
      <c r="L39" s="76" t="s">
        <v>38</v>
      </c>
      <c r="M39" s="76" t="s">
        <v>39</v>
      </c>
    </row>
    <row r="40" spans="1:13" ht="30.75" x14ac:dyDescent="0.25">
      <c r="A40" s="68">
        <v>33</v>
      </c>
      <c r="B40" s="69">
        <v>45352</v>
      </c>
      <c r="C40" s="70">
        <v>45625</v>
      </c>
      <c r="D40" s="72" t="s">
        <v>46</v>
      </c>
      <c r="E40" s="72" t="s">
        <v>260</v>
      </c>
      <c r="F40" s="74" t="s">
        <v>261</v>
      </c>
      <c r="G40" s="75">
        <f>2024-1955</f>
        <v>69</v>
      </c>
      <c r="H40" s="72" t="s">
        <v>42</v>
      </c>
      <c r="I40" s="71" t="s">
        <v>43</v>
      </c>
      <c r="J40" s="79" t="s">
        <v>219</v>
      </c>
      <c r="K40" s="75" t="s">
        <v>246</v>
      </c>
      <c r="L40" s="76" t="s">
        <v>262</v>
      </c>
      <c r="M40" s="76" t="s">
        <v>39</v>
      </c>
    </row>
    <row r="41" spans="1:13" ht="15.75" x14ac:dyDescent="0.25">
      <c r="A41" s="68">
        <v>34</v>
      </c>
      <c r="B41" s="69">
        <v>45509</v>
      </c>
      <c r="C41" s="70">
        <v>45625</v>
      </c>
      <c r="D41" s="78" t="s">
        <v>46</v>
      </c>
      <c r="E41" s="72" t="s">
        <v>104</v>
      </c>
      <c r="F41" s="74" t="s">
        <v>171</v>
      </c>
      <c r="G41" s="75">
        <f>2024-1959</f>
        <v>65</v>
      </c>
      <c r="H41" s="72" t="s">
        <v>42</v>
      </c>
      <c r="I41" s="71" t="s">
        <v>43</v>
      </c>
      <c r="J41" s="79" t="s">
        <v>263</v>
      </c>
      <c r="K41" s="75" t="s">
        <v>264</v>
      </c>
      <c r="L41" s="76" t="s">
        <v>265</v>
      </c>
      <c r="M41" s="76" t="s">
        <v>266</v>
      </c>
    </row>
    <row r="42" spans="1:13" ht="30.75" x14ac:dyDescent="0.25">
      <c r="A42" s="68">
        <v>35</v>
      </c>
      <c r="B42" s="69">
        <v>45467</v>
      </c>
      <c r="C42" s="70">
        <v>45625</v>
      </c>
      <c r="D42" s="72" t="s">
        <v>46</v>
      </c>
      <c r="E42" s="72" t="s">
        <v>32</v>
      </c>
      <c r="F42" s="74" t="s">
        <v>33</v>
      </c>
      <c r="G42" s="75">
        <f>2024-1980</f>
        <v>44</v>
      </c>
      <c r="H42" s="72" t="s">
        <v>34</v>
      </c>
      <c r="I42" s="71" t="s">
        <v>105</v>
      </c>
      <c r="J42" s="79" t="s">
        <v>267</v>
      </c>
      <c r="K42" s="75" t="s">
        <v>268</v>
      </c>
      <c r="L42" s="76" t="s">
        <v>38</v>
      </c>
      <c r="M42" s="76" t="s">
        <v>56</v>
      </c>
    </row>
    <row r="43" spans="1:13" ht="30.75" x14ac:dyDescent="0.25">
      <c r="A43" s="68">
        <v>36</v>
      </c>
      <c r="B43" s="69">
        <v>45467</v>
      </c>
      <c r="C43" s="70">
        <v>45625</v>
      </c>
      <c r="D43" s="72" t="s">
        <v>46</v>
      </c>
      <c r="E43" s="72" t="s">
        <v>269</v>
      </c>
      <c r="F43" s="74" t="s">
        <v>270</v>
      </c>
      <c r="G43" s="75">
        <f>2024-1988</f>
        <v>36</v>
      </c>
      <c r="H43" s="72" t="s">
        <v>42</v>
      </c>
      <c r="I43" s="71" t="s">
        <v>43</v>
      </c>
      <c r="J43" s="79" t="s">
        <v>271</v>
      </c>
      <c r="K43" s="75" t="s">
        <v>99</v>
      </c>
      <c r="L43" s="76" t="s">
        <v>38</v>
      </c>
      <c r="M43" s="76" t="s">
        <v>56</v>
      </c>
    </row>
    <row r="44" spans="1:13" ht="15.75" x14ac:dyDescent="0.25">
      <c r="A44" s="68">
        <v>37</v>
      </c>
      <c r="B44" s="85">
        <v>45456</v>
      </c>
      <c r="C44" s="70">
        <v>45625</v>
      </c>
      <c r="D44" s="78" t="s">
        <v>46</v>
      </c>
      <c r="E44" s="78" t="s">
        <v>47</v>
      </c>
      <c r="F44" s="86" t="s">
        <v>48</v>
      </c>
      <c r="G44" s="82">
        <f>2024-1974</f>
        <v>50</v>
      </c>
      <c r="H44" s="78" t="s">
        <v>34</v>
      </c>
      <c r="I44" s="82" t="s">
        <v>105</v>
      </c>
      <c r="J44" s="79" t="s">
        <v>272</v>
      </c>
      <c r="K44" s="87" t="s">
        <v>246</v>
      </c>
      <c r="L44" s="88" t="s">
        <v>273</v>
      </c>
      <c r="M44" s="88" t="s">
        <v>274</v>
      </c>
    </row>
    <row r="45" spans="1:13" ht="30.75" x14ac:dyDescent="0.25">
      <c r="A45" s="68">
        <v>38</v>
      </c>
      <c r="B45" s="69">
        <v>45477</v>
      </c>
      <c r="C45" s="70">
        <v>45625</v>
      </c>
      <c r="D45" s="72" t="s">
        <v>46</v>
      </c>
      <c r="E45" s="72" t="s">
        <v>217</v>
      </c>
      <c r="F45" s="74" t="s">
        <v>218</v>
      </c>
      <c r="G45" s="75">
        <f>2024-1989</f>
        <v>35</v>
      </c>
      <c r="H45" s="72" t="s">
        <v>42</v>
      </c>
      <c r="I45" s="71" t="s">
        <v>43</v>
      </c>
      <c r="J45" s="79" t="s">
        <v>121</v>
      </c>
      <c r="K45" s="75" t="s">
        <v>55</v>
      </c>
      <c r="L45" s="76" t="s">
        <v>38</v>
      </c>
      <c r="M45" s="76" t="s">
        <v>56</v>
      </c>
    </row>
    <row r="46" spans="1:13" ht="30.75" x14ac:dyDescent="0.25">
      <c r="A46" s="68">
        <v>39</v>
      </c>
      <c r="B46" s="69">
        <v>45355</v>
      </c>
      <c r="C46" s="70">
        <v>45625</v>
      </c>
      <c r="D46" s="78" t="s">
        <v>46</v>
      </c>
      <c r="E46" s="78" t="s">
        <v>32</v>
      </c>
      <c r="F46" s="74" t="s">
        <v>33</v>
      </c>
      <c r="G46" s="75">
        <f>2024-1986</f>
        <v>38</v>
      </c>
      <c r="H46" s="78" t="s">
        <v>42</v>
      </c>
      <c r="I46" s="71" t="s">
        <v>43</v>
      </c>
      <c r="J46" s="79" t="s">
        <v>275</v>
      </c>
      <c r="K46" s="75" t="s">
        <v>248</v>
      </c>
      <c r="L46" s="76" t="s">
        <v>38</v>
      </c>
      <c r="M46" s="76" t="s">
        <v>56</v>
      </c>
    </row>
    <row r="47" spans="1:13" ht="15.75" x14ac:dyDescent="0.25">
      <c r="A47" s="68">
        <v>40</v>
      </c>
      <c r="B47" s="69">
        <v>45355</v>
      </c>
      <c r="C47" s="70">
        <v>45625</v>
      </c>
      <c r="D47" s="72" t="s">
        <v>207</v>
      </c>
      <c r="E47" s="72" t="s">
        <v>53</v>
      </c>
      <c r="F47" s="74" t="s">
        <v>97</v>
      </c>
      <c r="G47" s="75">
        <f>2024-1973</f>
        <v>51</v>
      </c>
      <c r="H47" s="72" t="s">
        <v>42</v>
      </c>
      <c r="I47" s="71" t="s">
        <v>43</v>
      </c>
      <c r="J47" s="79" t="s">
        <v>160</v>
      </c>
      <c r="K47" s="75" t="s">
        <v>60</v>
      </c>
      <c r="L47" s="76" t="s">
        <v>214</v>
      </c>
      <c r="M47" s="76" t="s">
        <v>215</v>
      </c>
    </row>
    <row r="48" spans="1:13" ht="30.75" x14ac:dyDescent="0.25">
      <c r="A48" s="68">
        <v>41</v>
      </c>
      <c r="B48" s="69">
        <v>45498</v>
      </c>
      <c r="C48" s="70">
        <v>45625</v>
      </c>
      <c r="D48" s="72" t="s">
        <v>46</v>
      </c>
      <c r="E48" s="72" t="s">
        <v>32</v>
      </c>
      <c r="F48" s="74" t="s">
        <v>33</v>
      </c>
      <c r="G48" s="75">
        <f>2024-1988</f>
        <v>36</v>
      </c>
      <c r="H48" s="72" t="s">
        <v>34</v>
      </c>
      <c r="I48" s="71" t="s">
        <v>105</v>
      </c>
      <c r="J48" s="79" t="s">
        <v>121</v>
      </c>
      <c r="K48" s="75" t="s">
        <v>246</v>
      </c>
      <c r="L48" s="76" t="s">
        <v>38</v>
      </c>
      <c r="M48" s="76" t="s">
        <v>56</v>
      </c>
    </row>
    <row r="49" spans="1:13" ht="30.75" x14ac:dyDescent="0.25">
      <c r="A49" s="68">
        <v>42</v>
      </c>
      <c r="B49" s="69">
        <v>45224</v>
      </c>
      <c r="C49" s="70">
        <v>45625</v>
      </c>
      <c r="D49" s="72" t="s">
        <v>31</v>
      </c>
      <c r="E49" s="72" t="s">
        <v>32</v>
      </c>
      <c r="F49" s="74" t="s">
        <v>33</v>
      </c>
      <c r="G49" s="75">
        <f>2024-1969</f>
        <v>55</v>
      </c>
      <c r="H49" s="72" t="s">
        <v>34</v>
      </c>
      <c r="I49" s="71" t="s">
        <v>245</v>
      </c>
      <c r="J49" s="83" t="s">
        <v>276</v>
      </c>
      <c r="K49" s="75" t="s">
        <v>118</v>
      </c>
      <c r="L49" s="76" t="s">
        <v>177</v>
      </c>
      <c r="M49" s="76" t="s">
        <v>255</v>
      </c>
    </row>
    <row r="50" spans="1:13" ht="30.75" x14ac:dyDescent="0.25">
      <c r="A50" s="68">
        <v>43</v>
      </c>
      <c r="B50" s="69">
        <v>45363</v>
      </c>
      <c r="C50" s="70">
        <v>45625</v>
      </c>
      <c r="D50" s="72" t="s">
        <v>46</v>
      </c>
      <c r="E50" s="72" t="s">
        <v>47</v>
      </c>
      <c r="F50" s="74" t="s">
        <v>48</v>
      </c>
      <c r="G50" s="75">
        <f>2024-1993</f>
        <v>31</v>
      </c>
      <c r="H50" s="72" t="s">
        <v>42</v>
      </c>
      <c r="I50" s="71" t="s">
        <v>43</v>
      </c>
      <c r="J50" s="79" t="s">
        <v>277</v>
      </c>
      <c r="K50" s="75" t="s">
        <v>248</v>
      </c>
      <c r="L50" s="76" t="s">
        <v>38</v>
      </c>
      <c r="M50" s="76" t="s">
        <v>39</v>
      </c>
    </row>
    <row r="51" spans="1:13" ht="30.75" x14ac:dyDescent="0.25">
      <c r="A51" s="68">
        <v>44</v>
      </c>
      <c r="B51" s="69">
        <v>45450</v>
      </c>
      <c r="C51" s="70">
        <v>45625</v>
      </c>
      <c r="D51" s="72" t="s">
        <v>46</v>
      </c>
      <c r="E51" s="72" t="s">
        <v>229</v>
      </c>
      <c r="F51" s="74" t="s">
        <v>230</v>
      </c>
      <c r="G51" s="75">
        <f>2024-1980</f>
        <v>44</v>
      </c>
      <c r="H51" s="72" t="s">
        <v>42</v>
      </c>
      <c r="I51" s="71" t="s">
        <v>43</v>
      </c>
      <c r="J51" s="79" t="s">
        <v>278</v>
      </c>
      <c r="K51" s="75" t="s">
        <v>45</v>
      </c>
      <c r="L51" s="76" t="s">
        <v>38</v>
      </c>
      <c r="M51" s="76" t="s">
        <v>56</v>
      </c>
    </row>
    <row r="52" spans="1:13" ht="15.75" x14ac:dyDescent="0.25">
      <c r="A52" s="68">
        <v>45</v>
      </c>
      <c r="B52" s="69">
        <v>45335</v>
      </c>
      <c r="C52" s="70">
        <v>45625</v>
      </c>
      <c r="D52" s="72" t="s">
        <v>46</v>
      </c>
      <c r="E52" s="72" t="s">
        <v>170</v>
      </c>
      <c r="F52" s="74" t="s">
        <v>169</v>
      </c>
      <c r="G52" s="75">
        <f>2024-1962</f>
        <v>62</v>
      </c>
      <c r="H52" s="72" t="s">
        <v>42</v>
      </c>
      <c r="I52" s="71" t="s">
        <v>43</v>
      </c>
      <c r="J52" s="79" t="s">
        <v>279</v>
      </c>
      <c r="K52" s="75" t="s">
        <v>107</v>
      </c>
      <c r="L52" s="76" t="s">
        <v>280</v>
      </c>
      <c r="M52" s="76" t="s">
        <v>280</v>
      </c>
    </row>
    <row r="53" spans="1:13" ht="30.75" x14ac:dyDescent="0.25">
      <c r="A53" s="68">
        <v>46</v>
      </c>
      <c r="B53" s="69">
        <v>45331</v>
      </c>
      <c r="C53" s="70">
        <v>45625</v>
      </c>
      <c r="D53" s="72" t="s">
        <v>46</v>
      </c>
      <c r="E53" s="72" t="s">
        <v>53</v>
      </c>
      <c r="F53" s="74" t="s">
        <v>97</v>
      </c>
      <c r="G53" s="75">
        <f>2024-1950</f>
        <v>74</v>
      </c>
      <c r="H53" s="72" t="s">
        <v>42</v>
      </c>
      <c r="I53" s="71" t="s">
        <v>43</v>
      </c>
      <c r="J53" s="79" t="s">
        <v>213</v>
      </c>
      <c r="K53" s="75" t="s">
        <v>99</v>
      </c>
      <c r="L53" s="76" t="s">
        <v>38</v>
      </c>
      <c r="M53" s="76" t="s">
        <v>56</v>
      </c>
    </row>
    <row r="54" spans="1:13" ht="30.75" x14ac:dyDescent="0.25">
      <c r="A54" s="68">
        <v>47</v>
      </c>
      <c r="B54" s="69">
        <v>45496</v>
      </c>
      <c r="C54" s="70">
        <v>45625</v>
      </c>
      <c r="D54" s="72" t="s">
        <v>46</v>
      </c>
      <c r="E54" s="72" t="s">
        <v>47</v>
      </c>
      <c r="F54" s="74" t="s">
        <v>48</v>
      </c>
      <c r="G54" s="75">
        <f>2024-1988</f>
        <v>36</v>
      </c>
      <c r="H54" s="72" t="s">
        <v>42</v>
      </c>
      <c r="I54" s="71" t="s">
        <v>43</v>
      </c>
      <c r="J54" s="79" t="s">
        <v>281</v>
      </c>
      <c r="K54" s="75" t="s">
        <v>107</v>
      </c>
      <c r="L54" s="76" t="s">
        <v>177</v>
      </c>
      <c r="M54" s="76" t="s">
        <v>282</v>
      </c>
    </row>
    <row r="55" spans="1:13" ht="15.75" x14ac:dyDescent="0.25">
      <c r="A55" s="68">
        <v>48</v>
      </c>
      <c r="B55" s="69">
        <v>45335</v>
      </c>
      <c r="C55" s="70">
        <v>45625</v>
      </c>
      <c r="D55" s="72" t="s">
        <v>46</v>
      </c>
      <c r="E55" s="72" t="s">
        <v>283</v>
      </c>
      <c r="F55" s="74" t="s">
        <v>284</v>
      </c>
      <c r="G55" s="75">
        <f>2024-1974</f>
        <v>50</v>
      </c>
      <c r="H55" s="72" t="s">
        <v>42</v>
      </c>
      <c r="I55" s="71" t="s">
        <v>43</v>
      </c>
      <c r="J55" s="79" t="s">
        <v>285</v>
      </c>
      <c r="K55" s="75"/>
      <c r="L55" s="76" t="s">
        <v>136</v>
      </c>
      <c r="M55" s="76" t="s">
        <v>136</v>
      </c>
    </row>
    <row r="56" spans="1:13" ht="15.75" x14ac:dyDescent="0.25">
      <c r="A56" s="68">
        <v>49</v>
      </c>
      <c r="B56" s="69">
        <v>45329</v>
      </c>
      <c r="C56" s="70">
        <v>45625</v>
      </c>
      <c r="D56" s="72" t="s">
        <v>207</v>
      </c>
      <c r="E56" s="72" t="s">
        <v>53</v>
      </c>
      <c r="F56" s="74" t="s">
        <v>97</v>
      </c>
      <c r="G56" s="75">
        <f>2024-1963</f>
        <v>61</v>
      </c>
      <c r="H56" s="72" t="s">
        <v>42</v>
      </c>
      <c r="I56" s="71" t="s">
        <v>35</v>
      </c>
      <c r="J56" s="79" t="s">
        <v>286</v>
      </c>
      <c r="K56" s="75" t="s">
        <v>287</v>
      </c>
      <c r="L56" s="76" t="s">
        <v>214</v>
      </c>
      <c r="M56" s="76" t="s">
        <v>96</v>
      </c>
    </row>
    <row r="57" spans="1:13" ht="30.75" x14ac:dyDescent="0.25">
      <c r="A57" s="68">
        <v>50</v>
      </c>
      <c r="B57" s="69">
        <v>45387</v>
      </c>
      <c r="C57" s="70">
        <v>45625</v>
      </c>
      <c r="D57" s="78" t="s">
        <v>207</v>
      </c>
      <c r="E57" s="78" t="s">
        <v>53</v>
      </c>
      <c r="F57" s="74" t="s">
        <v>97</v>
      </c>
      <c r="G57" s="75">
        <f>2024-1953</f>
        <v>71</v>
      </c>
      <c r="H57" s="78" t="s">
        <v>42</v>
      </c>
      <c r="I57" s="71" t="s">
        <v>35</v>
      </c>
      <c r="J57" s="83" t="s">
        <v>130</v>
      </c>
      <c r="K57" s="75" t="s">
        <v>99</v>
      </c>
      <c r="L57" s="76" t="s">
        <v>38</v>
      </c>
      <c r="M57" s="76" t="s">
        <v>56</v>
      </c>
    </row>
    <row r="58" spans="1:13" ht="30.75" x14ac:dyDescent="0.25">
      <c r="A58" s="68">
        <v>51</v>
      </c>
      <c r="B58" s="69">
        <v>45440</v>
      </c>
      <c r="C58" s="70">
        <v>45625</v>
      </c>
      <c r="D58" s="72" t="s">
        <v>207</v>
      </c>
      <c r="E58" s="78" t="s">
        <v>288</v>
      </c>
      <c r="F58" s="74" t="s">
        <v>289</v>
      </c>
      <c r="G58" s="75">
        <f>2024-1963</f>
        <v>61</v>
      </c>
      <c r="H58" s="78" t="s">
        <v>42</v>
      </c>
      <c r="I58" s="71" t="s">
        <v>35</v>
      </c>
      <c r="J58" s="79" t="s">
        <v>290</v>
      </c>
      <c r="K58" s="75" t="s">
        <v>291</v>
      </c>
      <c r="L58" s="76" t="s">
        <v>38</v>
      </c>
      <c r="M58" s="76" t="s">
        <v>108</v>
      </c>
    </row>
    <row r="59" spans="1:13" ht="30.75" x14ac:dyDescent="0.25">
      <c r="A59" s="68">
        <v>52</v>
      </c>
      <c r="B59" s="69">
        <v>45483</v>
      </c>
      <c r="C59" s="70">
        <v>45625</v>
      </c>
      <c r="D59" s="72" t="s">
        <v>46</v>
      </c>
      <c r="E59" s="72" t="s">
        <v>84</v>
      </c>
      <c r="F59" s="74" t="s">
        <v>178</v>
      </c>
      <c r="G59" s="75">
        <f>2024-1974</f>
        <v>50</v>
      </c>
      <c r="H59" s="72" t="s">
        <v>42</v>
      </c>
      <c r="I59" s="71" t="s">
        <v>43</v>
      </c>
      <c r="J59" s="79" t="s">
        <v>121</v>
      </c>
      <c r="K59" s="75" t="s">
        <v>227</v>
      </c>
      <c r="L59" s="76" t="s">
        <v>292</v>
      </c>
      <c r="M59" s="76" t="s">
        <v>292</v>
      </c>
    </row>
    <row r="60" spans="1:13" ht="30.75" x14ac:dyDescent="0.25">
      <c r="A60" s="68">
        <v>53</v>
      </c>
      <c r="B60" s="69">
        <v>45527</v>
      </c>
      <c r="C60" s="70">
        <v>45625</v>
      </c>
      <c r="D60" s="72" t="s">
        <v>46</v>
      </c>
      <c r="E60" s="78" t="s">
        <v>53</v>
      </c>
      <c r="F60" s="74" t="s">
        <v>97</v>
      </c>
      <c r="G60" s="75">
        <f>2024-1969</f>
        <v>55</v>
      </c>
      <c r="H60" s="78" t="s">
        <v>42</v>
      </c>
      <c r="I60" s="71" t="s">
        <v>43</v>
      </c>
      <c r="J60" s="79" t="s">
        <v>293</v>
      </c>
      <c r="K60" s="75" t="s">
        <v>50</v>
      </c>
      <c r="L60" s="76" t="s">
        <v>38</v>
      </c>
      <c r="M60" s="76" t="s">
        <v>56</v>
      </c>
    </row>
    <row r="61" spans="1:13" ht="30.75" x14ac:dyDescent="0.25">
      <c r="A61" s="68">
        <v>54</v>
      </c>
      <c r="B61" s="69">
        <v>45530</v>
      </c>
      <c r="C61" s="70">
        <v>45625</v>
      </c>
      <c r="D61" s="72" t="s">
        <v>46</v>
      </c>
      <c r="E61" s="72" t="s">
        <v>294</v>
      </c>
      <c r="F61" s="74" t="s">
        <v>295</v>
      </c>
      <c r="G61" s="75">
        <f>2024-1978</f>
        <v>46</v>
      </c>
      <c r="H61" s="72" t="s">
        <v>34</v>
      </c>
      <c r="I61" s="71" t="s">
        <v>105</v>
      </c>
      <c r="J61" s="79" t="s">
        <v>267</v>
      </c>
      <c r="K61" s="75" t="s">
        <v>99</v>
      </c>
      <c r="L61" s="76" t="s">
        <v>38</v>
      </c>
      <c r="M61" s="76" t="s">
        <v>56</v>
      </c>
    </row>
    <row r="62" spans="1:13" ht="30.75" x14ac:dyDescent="0.25">
      <c r="A62" s="68">
        <v>55</v>
      </c>
      <c r="B62" s="69">
        <v>45357</v>
      </c>
      <c r="C62" s="70">
        <v>45625</v>
      </c>
      <c r="D62" s="72" t="s">
        <v>46</v>
      </c>
      <c r="E62" s="72" t="s">
        <v>47</v>
      </c>
      <c r="F62" s="74" t="s">
        <v>48</v>
      </c>
      <c r="G62" s="75">
        <f>2024-1990</f>
        <v>34</v>
      </c>
      <c r="H62" s="72" t="s">
        <v>34</v>
      </c>
      <c r="I62" s="71" t="s">
        <v>105</v>
      </c>
      <c r="J62" s="79" t="s">
        <v>149</v>
      </c>
      <c r="K62" s="75" t="s">
        <v>107</v>
      </c>
      <c r="L62" s="76" t="s">
        <v>38</v>
      </c>
      <c r="M62" s="76" t="s">
        <v>39</v>
      </c>
    </row>
    <row r="63" spans="1:13" ht="15.75" x14ac:dyDescent="0.25">
      <c r="A63" s="68">
        <v>56</v>
      </c>
      <c r="B63" s="69">
        <v>45330</v>
      </c>
      <c r="C63" s="70">
        <v>45625</v>
      </c>
      <c r="D63" s="72" t="s">
        <v>46</v>
      </c>
      <c r="E63" s="72" t="s">
        <v>47</v>
      </c>
      <c r="F63" s="74" t="s">
        <v>48</v>
      </c>
      <c r="G63" s="75">
        <f>2024-1991</f>
        <v>33</v>
      </c>
      <c r="H63" s="72" t="s">
        <v>34</v>
      </c>
      <c r="I63" s="71" t="s">
        <v>105</v>
      </c>
      <c r="J63" s="79" t="s">
        <v>296</v>
      </c>
      <c r="K63" s="75" t="s">
        <v>227</v>
      </c>
      <c r="L63" s="76" t="s">
        <v>214</v>
      </c>
      <c r="M63" s="76" t="s">
        <v>96</v>
      </c>
    </row>
    <row r="64" spans="1:13" ht="30.75" x14ac:dyDescent="0.25">
      <c r="A64" s="68">
        <v>57</v>
      </c>
      <c r="B64" s="69">
        <v>45428</v>
      </c>
      <c r="C64" s="70">
        <v>45625</v>
      </c>
      <c r="D64" s="72" t="s">
        <v>46</v>
      </c>
      <c r="E64" s="72" t="s">
        <v>297</v>
      </c>
      <c r="F64" s="74" t="s">
        <v>298</v>
      </c>
      <c r="G64" s="75">
        <f>2024-1979</f>
        <v>45</v>
      </c>
      <c r="H64" s="72" t="s">
        <v>42</v>
      </c>
      <c r="I64" s="71" t="s">
        <v>43</v>
      </c>
      <c r="J64" s="79" t="s">
        <v>162</v>
      </c>
      <c r="K64" s="75" t="s">
        <v>99</v>
      </c>
      <c r="L64" s="76" t="s">
        <v>38</v>
      </c>
      <c r="M64" s="76" t="s">
        <v>299</v>
      </c>
    </row>
    <row r="65" spans="1:13" ht="30.75" x14ac:dyDescent="0.25">
      <c r="A65" s="68">
        <v>58</v>
      </c>
      <c r="B65" s="69">
        <v>45476</v>
      </c>
      <c r="C65" s="70">
        <v>45625</v>
      </c>
      <c r="D65" s="72" t="s">
        <v>46</v>
      </c>
      <c r="E65" s="72" t="s">
        <v>47</v>
      </c>
      <c r="F65" s="74" t="s">
        <v>48</v>
      </c>
      <c r="G65" s="75">
        <f>2024-1992</f>
        <v>32</v>
      </c>
      <c r="H65" s="72" t="s">
        <v>34</v>
      </c>
      <c r="I65" s="71" t="s">
        <v>105</v>
      </c>
      <c r="J65" s="79" t="s">
        <v>93</v>
      </c>
      <c r="K65" s="75" t="s">
        <v>55</v>
      </c>
      <c r="L65" s="76" t="s">
        <v>38</v>
      </c>
      <c r="M65" s="76" t="s">
        <v>39</v>
      </c>
    </row>
    <row r="66" spans="1:13" ht="15.75" x14ac:dyDescent="0.25">
      <c r="A66" s="68">
        <v>59</v>
      </c>
      <c r="B66" s="69">
        <v>45496</v>
      </c>
      <c r="C66" s="70">
        <v>45625</v>
      </c>
      <c r="D66" s="72" t="s">
        <v>46</v>
      </c>
      <c r="E66" s="72" t="s">
        <v>170</v>
      </c>
      <c r="F66" s="74" t="s">
        <v>169</v>
      </c>
      <c r="G66" s="75">
        <f>2024-1967</f>
        <v>57</v>
      </c>
      <c r="H66" s="72" t="s">
        <v>42</v>
      </c>
      <c r="I66" s="71" t="s">
        <v>43</v>
      </c>
      <c r="J66" s="79" t="s">
        <v>149</v>
      </c>
      <c r="K66" s="75" t="s">
        <v>246</v>
      </c>
      <c r="L66" s="76" t="s">
        <v>166</v>
      </c>
      <c r="M66" s="76" t="s">
        <v>300</v>
      </c>
    </row>
    <row r="67" spans="1:13" ht="15.75" x14ac:dyDescent="0.25">
      <c r="A67" s="68">
        <v>60</v>
      </c>
      <c r="B67" s="69">
        <v>44798</v>
      </c>
      <c r="C67" s="70">
        <v>45625</v>
      </c>
      <c r="D67" s="72" t="s">
        <v>31</v>
      </c>
      <c r="E67" s="72" t="s">
        <v>301</v>
      </c>
      <c r="F67" s="74" t="s">
        <v>58</v>
      </c>
      <c r="G67" s="75">
        <f>2024-1955</f>
        <v>69</v>
      </c>
      <c r="H67" s="72" t="s">
        <v>34</v>
      </c>
      <c r="I67" s="71" t="s">
        <v>105</v>
      </c>
      <c r="J67" s="83" t="s">
        <v>185</v>
      </c>
      <c r="K67" s="75" t="s">
        <v>221</v>
      </c>
      <c r="L67" s="76" t="s">
        <v>100</v>
      </c>
      <c r="M67" s="76" t="s">
        <v>225</v>
      </c>
    </row>
    <row r="68" spans="1:13" ht="30.75" x14ac:dyDescent="0.25">
      <c r="A68" s="68">
        <v>61</v>
      </c>
      <c r="B68" s="69">
        <v>45530</v>
      </c>
      <c r="C68" s="70">
        <v>45625</v>
      </c>
      <c r="D68" s="72" t="s">
        <v>46</v>
      </c>
      <c r="E68" s="72" t="s">
        <v>32</v>
      </c>
      <c r="F68" s="74" t="s">
        <v>33</v>
      </c>
      <c r="G68" s="75">
        <f>2024-1992</f>
        <v>32</v>
      </c>
      <c r="H68" s="72" t="s">
        <v>34</v>
      </c>
      <c r="I68" s="71" t="s">
        <v>105</v>
      </c>
      <c r="J68" s="79" t="s">
        <v>181</v>
      </c>
      <c r="K68" s="75" t="s">
        <v>116</v>
      </c>
      <c r="L68" s="76" t="s">
        <v>38</v>
      </c>
      <c r="M68" s="76" t="s">
        <v>108</v>
      </c>
    </row>
    <row r="69" spans="1:13" ht="30.75" x14ac:dyDescent="0.25">
      <c r="A69" s="68">
        <v>62</v>
      </c>
      <c r="B69" s="69">
        <v>45355</v>
      </c>
      <c r="C69" s="70">
        <v>45625</v>
      </c>
      <c r="D69" s="72" t="s">
        <v>46</v>
      </c>
      <c r="E69" s="72" t="s">
        <v>217</v>
      </c>
      <c r="F69" s="74" t="s">
        <v>218</v>
      </c>
      <c r="G69" s="75">
        <f>2024-1973</f>
        <v>51</v>
      </c>
      <c r="H69" s="72" t="s">
        <v>42</v>
      </c>
      <c r="I69" s="71" t="s">
        <v>43</v>
      </c>
      <c r="J69" s="79" t="s">
        <v>302</v>
      </c>
      <c r="K69" s="75" t="s">
        <v>264</v>
      </c>
      <c r="L69" s="76" t="s">
        <v>38</v>
      </c>
      <c r="M69" s="76" t="s">
        <v>56</v>
      </c>
    </row>
    <row r="70" spans="1:13" ht="30.75" x14ac:dyDescent="0.25">
      <c r="A70" s="68">
        <v>63</v>
      </c>
      <c r="B70" s="69">
        <v>45454</v>
      </c>
      <c r="C70" s="70">
        <v>45625</v>
      </c>
      <c r="D70" s="72" t="s">
        <v>46</v>
      </c>
      <c r="E70" s="72" t="s">
        <v>53</v>
      </c>
      <c r="F70" s="74" t="s">
        <v>97</v>
      </c>
      <c r="G70" s="75">
        <f>2024-1951</f>
        <v>73</v>
      </c>
      <c r="H70" s="72" t="s">
        <v>42</v>
      </c>
      <c r="I70" s="71" t="s">
        <v>43</v>
      </c>
      <c r="J70" s="79" t="s">
        <v>219</v>
      </c>
      <c r="K70" s="75" t="s">
        <v>99</v>
      </c>
      <c r="L70" s="76" t="s">
        <v>177</v>
      </c>
      <c r="M70" s="76" t="s">
        <v>255</v>
      </c>
    </row>
    <row r="71" spans="1:13" ht="30.75" x14ac:dyDescent="0.25">
      <c r="A71" s="68">
        <v>64</v>
      </c>
      <c r="B71" s="69">
        <v>45355</v>
      </c>
      <c r="C71" s="70">
        <v>45625</v>
      </c>
      <c r="D71" s="72" t="s">
        <v>46</v>
      </c>
      <c r="E71" s="72" t="s">
        <v>47</v>
      </c>
      <c r="F71" s="74" t="s">
        <v>48</v>
      </c>
      <c r="G71" s="75">
        <f>2024-1991</f>
        <v>33</v>
      </c>
      <c r="H71" s="72" t="s">
        <v>34</v>
      </c>
      <c r="I71" s="71" t="s">
        <v>105</v>
      </c>
      <c r="J71" s="79" t="s">
        <v>303</v>
      </c>
      <c r="K71" s="75" t="s">
        <v>248</v>
      </c>
      <c r="L71" s="76" t="s">
        <v>38</v>
      </c>
      <c r="M71" s="76" t="s">
        <v>56</v>
      </c>
    </row>
    <row r="72" spans="1:13" ht="30.75" x14ac:dyDescent="0.25">
      <c r="A72" s="68">
        <v>65</v>
      </c>
      <c r="B72" s="69">
        <v>45457</v>
      </c>
      <c r="C72" s="70">
        <v>45625</v>
      </c>
      <c r="D72" s="72" t="s">
        <v>207</v>
      </c>
      <c r="E72" s="72" t="s">
        <v>189</v>
      </c>
      <c r="F72" s="74" t="s">
        <v>304</v>
      </c>
      <c r="G72" s="75">
        <f>2024-1993</f>
        <v>31</v>
      </c>
      <c r="H72" s="72" t="s">
        <v>34</v>
      </c>
      <c r="I72" s="71" t="s">
        <v>245</v>
      </c>
      <c r="J72" s="79" t="s">
        <v>305</v>
      </c>
      <c r="K72" s="75" t="s">
        <v>306</v>
      </c>
      <c r="L72" s="76" t="s">
        <v>38</v>
      </c>
      <c r="M72" s="76" t="s">
        <v>307</v>
      </c>
    </row>
    <row r="73" spans="1:13" ht="30.75" x14ac:dyDescent="0.25">
      <c r="A73" s="68">
        <v>66</v>
      </c>
      <c r="B73" s="69">
        <v>45359</v>
      </c>
      <c r="C73" s="70">
        <v>45625</v>
      </c>
      <c r="D73" s="72" t="s">
        <v>207</v>
      </c>
      <c r="E73" s="72" t="s">
        <v>32</v>
      </c>
      <c r="F73" s="74" t="s">
        <v>33</v>
      </c>
      <c r="G73" s="75">
        <f>2024-1972</f>
        <v>52</v>
      </c>
      <c r="H73" s="72" t="s">
        <v>34</v>
      </c>
      <c r="I73" s="71" t="s">
        <v>105</v>
      </c>
      <c r="J73" s="79" t="s">
        <v>49</v>
      </c>
      <c r="K73" s="75" t="s">
        <v>246</v>
      </c>
      <c r="L73" s="76" t="s">
        <v>38</v>
      </c>
      <c r="M73" s="76" t="s">
        <v>307</v>
      </c>
    </row>
    <row r="74" spans="1:13" ht="30.75" x14ac:dyDescent="0.25">
      <c r="A74" s="68">
        <v>67</v>
      </c>
      <c r="B74" s="69">
        <v>45336</v>
      </c>
      <c r="C74" s="70">
        <v>45625</v>
      </c>
      <c r="D74" s="72" t="s">
        <v>46</v>
      </c>
      <c r="E74" s="72" t="s">
        <v>229</v>
      </c>
      <c r="F74" s="74" t="s">
        <v>230</v>
      </c>
      <c r="G74" s="70">
        <f>2024-1990</f>
        <v>34</v>
      </c>
      <c r="H74" s="72" t="s">
        <v>34</v>
      </c>
      <c r="I74" s="71" t="s">
        <v>105</v>
      </c>
      <c r="J74" s="79" t="s">
        <v>308</v>
      </c>
      <c r="K74" s="75" t="s">
        <v>107</v>
      </c>
      <c r="L74" s="76" t="s">
        <v>38</v>
      </c>
      <c r="M74" s="76" t="s">
        <v>56</v>
      </c>
    </row>
    <row r="75" spans="1:13" ht="30.75" x14ac:dyDescent="0.25">
      <c r="A75" s="68">
        <v>68</v>
      </c>
      <c r="B75" s="69">
        <v>45481</v>
      </c>
      <c r="C75" s="70">
        <v>45625</v>
      </c>
      <c r="D75" s="72" t="s">
        <v>46</v>
      </c>
      <c r="E75" s="72" t="s">
        <v>283</v>
      </c>
      <c r="F75" s="74" t="s">
        <v>284</v>
      </c>
      <c r="G75" s="75">
        <f>2024-1977</f>
        <v>47</v>
      </c>
      <c r="H75" s="72" t="s">
        <v>34</v>
      </c>
      <c r="I75" s="71" t="s">
        <v>105</v>
      </c>
      <c r="J75" s="79" t="s">
        <v>267</v>
      </c>
      <c r="K75" s="75" t="s">
        <v>221</v>
      </c>
      <c r="L75" s="76" t="s">
        <v>38</v>
      </c>
      <c r="M75" s="76" t="s">
        <v>307</v>
      </c>
    </row>
    <row r="76" spans="1:13" ht="15.75" x14ac:dyDescent="0.25">
      <c r="A76" s="68">
        <v>69</v>
      </c>
      <c r="B76" s="69">
        <v>44969</v>
      </c>
      <c r="C76" s="70">
        <v>45625</v>
      </c>
      <c r="D76" s="72" t="s">
        <v>46</v>
      </c>
      <c r="E76" s="72" t="s">
        <v>229</v>
      </c>
      <c r="F76" s="74" t="s">
        <v>230</v>
      </c>
      <c r="G76" s="75">
        <f>2024-1984</f>
        <v>40</v>
      </c>
      <c r="H76" s="72" t="s">
        <v>34</v>
      </c>
      <c r="I76" s="71" t="s">
        <v>105</v>
      </c>
      <c r="J76" s="79" t="s">
        <v>309</v>
      </c>
      <c r="K76" s="75" t="s">
        <v>107</v>
      </c>
      <c r="L76" s="76" t="s">
        <v>38</v>
      </c>
      <c r="M76" s="76" t="s">
        <v>310</v>
      </c>
    </row>
    <row r="77" spans="1:13" ht="15.75" x14ac:dyDescent="0.25">
      <c r="A77" s="68">
        <v>70</v>
      </c>
      <c r="B77" s="69">
        <v>45364</v>
      </c>
      <c r="C77" s="70">
        <v>45625</v>
      </c>
      <c r="D77" s="72" t="s">
        <v>46</v>
      </c>
      <c r="E77" s="72" t="s">
        <v>311</v>
      </c>
      <c r="F77" s="74" t="s">
        <v>312</v>
      </c>
      <c r="G77" s="75">
        <f>2024-1985</f>
        <v>39</v>
      </c>
      <c r="H77" s="72" t="s">
        <v>42</v>
      </c>
      <c r="I77" s="71" t="s">
        <v>43</v>
      </c>
      <c r="J77" s="79" t="s">
        <v>313</v>
      </c>
      <c r="K77" s="75" t="s">
        <v>99</v>
      </c>
      <c r="L77" s="76" t="s">
        <v>214</v>
      </c>
      <c r="M77" s="76" t="s">
        <v>96</v>
      </c>
    </row>
    <row r="78" spans="1:13" ht="15.75" x14ac:dyDescent="0.25">
      <c r="A78" s="68">
        <v>71</v>
      </c>
      <c r="B78" s="69">
        <v>45457</v>
      </c>
      <c r="C78" s="70">
        <v>45625</v>
      </c>
      <c r="D78" s="72" t="s">
        <v>207</v>
      </c>
      <c r="E78" s="72" t="s">
        <v>301</v>
      </c>
      <c r="F78" s="74" t="s">
        <v>58</v>
      </c>
      <c r="G78" s="75">
        <f>2024-1982</f>
        <v>42</v>
      </c>
      <c r="H78" s="72" t="s">
        <v>34</v>
      </c>
      <c r="I78" s="71" t="s">
        <v>105</v>
      </c>
      <c r="J78" s="79" t="s">
        <v>267</v>
      </c>
      <c r="K78" s="75" t="s">
        <v>246</v>
      </c>
      <c r="L78" s="76" t="s">
        <v>214</v>
      </c>
      <c r="M78" s="76" t="s">
        <v>96</v>
      </c>
    </row>
    <row r="79" spans="1:13" ht="30.75" x14ac:dyDescent="0.25">
      <c r="A79" s="68">
        <v>72</v>
      </c>
      <c r="B79" s="69">
        <v>45497</v>
      </c>
      <c r="C79" s="70">
        <v>45625</v>
      </c>
      <c r="D79" s="72" t="s">
        <v>46</v>
      </c>
      <c r="E79" s="72" t="s">
        <v>32</v>
      </c>
      <c r="F79" s="74" t="s">
        <v>33</v>
      </c>
      <c r="G79" s="75">
        <f>2024-1965</f>
        <v>59</v>
      </c>
      <c r="H79" s="72" t="s">
        <v>42</v>
      </c>
      <c r="I79" s="71" t="s">
        <v>43</v>
      </c>
      <c r="J79" s="79" t="s">
        <v>162</v>
      </c>
      <c r="K79" s="75" t="s">
        <v>99</v>
      </c>
      <c r="L79" s="76" t="s">
        <v>38</v>
      </c>
      <c r="M79" s="76" t="s">
        <v>56</v>
      </c>
    </row>
    <row r="80" spans="1:13" ht="15.75" x14ac:dyDescent="0.25">
      <c r="A80" s="68">
        <v>73</v>
      </c>
      <c r="B80" s="69">
        <v>44867</v>
      </c>
      <c r="C80" s="70">
        <v>45625</v>
      </c>
      <c r="D80" s="72" t="s">
        <v>207</v>
      </c>
      <c r="E80" s="72" t="s">
        <v>189</v>
      </c>
      <c r="F80" s="74" t="s">
        <v>304</v>
      </c>
      <c r="G80" s="75">
        <f>2024-2002</f>
        <v>22</v>
      </c>
      <c r="H80" s="72" t="s">
        <v>42</v>
      </c>
      <c r="I80" s="71" t="s">
        <v>35</v>
      </c>
      <c r="J80" s="83" t="s">
        <v>234</v>
      </c>
      <c r="K80" s="75" t="s">
        <v>221</v>
      </c>
      <c r="L80" s="76" t="s">
        <v>214</v>
      </c>
      <c r="M80" s="76" t="s">
        <v>96</v>
      </c>
    </row>
    <row r="81" spans="1:13" ht="30.75" x14ac:dyDescent="0.25">
      <c r="A81" s="68">
        <v>74</v>
      </c>
      <c r="B81" s="69">
        <v>45439</v>
      </c>
      <c r="C81" s="70">
        <v>45625</v>
      </c>
      <c r="D81" s="72" t="s">
        <v>207</v>
      </c>
      <c r="E81" s="72" t="s">
        <v>314</v>
      </c>
      <c r="F81" s="74" t="s">
        <v>169</v>
      </c>
      <c r="G81" s="75">
        <f>2024-1986</f>
        <v>38</v>
      </c>
      <c r="H81" s="72" t="s">
        <v>34</v>
      </c>
      <c r="I81" s="71" t="s">
        <v>35</v>
      </c>
      <c r="J81" s="79" t="s">
        <v>315</v>
      </c>
      <c r="K81" s="75" t="s">
        <v>99</v>
      </c>
      <c r="L81" s="76" t="s">
        <v>177</v>
      </c>
      <c r="M81" s="76" t="s">
        <v>255</v>
      </c>
    </row>
    <row r="82" spans="1:13" ht="30.75" x14ac:dyDescent="0.25">
      <c r="A82" s="68">
        <v>75</v>
      </c>
      <c r="B82" s="69">
        <v>45478</v>
      </c>
      <c r="C82" s="70">
        <v>45625</v>
      </c>
      <c r="D82" s="72" t="s">
        <v>46</v>
      </c>
      <c r="E82" s="72" t="s">
        <v>32</v>
      </c>
      <c r="F82" s="74" t="s">
        <v>33</v>
      </c>
      <c r="G82" s="75">
        <f>2024-1986</f>
        <v>38</v>
      </c>
      <c r="H82" s="72" t="s">
        <v>42</v>
      </c>
      <c r="I82" s="71" t="s">
        <v>43</v>
      </c>
      <c r="J82" s="79" t="s">
        <v>121</v>
      </c>
      <c r="K82" s="75" t="s">
        <v>246</v>
      </c>
      <c r="L82" s="76" t="s">
        <v>38</v>
      </c>
      <c r="M82" s="76" t="s">
        <v>108</v>
      </c>
    </row>
    <row r="83" spans="1:13" ht="30.75" x14ac:dyDescent="0.25">
      <c r="A83" s="68">
        <v>76</v>
      </c>
      <c r="B83" s="69">
        <v>45359</v>
      </c>
      <c r="C83" s="70">
        <v>45625</v>
      </c>
      <c r="D83" s="72" t="s">
        <v>207</v>
      </c>
      <c r="E83" s="72" t="s">
        <v>32</v>
      </c>
      <c r="F83" s="74" t="s">
        <v>33</v>
      </c>
      <c r="G83" s="75">
        <f>2024-1963</f>
        <v>61</v>
      </c>
      <c r="H83" s="72" t="s">
        <v>42</v>
      </c>
      <c r="I83" s="71" t="s">
        <v>43</v>
      </c>
      <c r="J83" s="79" t="s">
        <v>316</v>
      </c>
      <c r="K83" s="75" t="s">
        <v>246</v>
      </c>
      <c r="L83" s="76" t="s">
        <v>38</v>
      </c>
      <c r="M83" s="76" t="s">
        <v>56</v>
      </c>
    </row>
    <row r="84" spans="1:13" ht="15.75" x14ac:dyDescent="0.25">
      <c r="A84" s="68">
        <v>77</v>
      </c>
      <c r="B84" s="69">
        <v>45489</v>
      </c>
      <c r="C84" s="70">
        <v>45625</v>
      </c>
      <c r="D84" s="72" t="s">
        <v>46</v>
      </c>
      <c r="E84" s="72" t="s">
        <v>243</v>
      </c>
      <c r="F84" s="74" t="s">
        <v>244</v>
      </c>
      <c r="G84" s="75">
        <f>2024-1965</f>
        <v>59</v>
      </c>
      <c r="H84" s="72" t="s">
        <v>34</v>
      </c>
      <c r="I84" s="71" t="s">
        <v>105</v>
      </c>
      <c r="J84" s="79" t="s">
        <v>317</v>
      </c>
      <c r="K84" s="75" t="s">
        <v>107</v>
      </c>
      <c r="L84" s="76" t="s">
        <v>318</v>
      </c>
      <c r="M84" s="76" t="s">
        <v>318</v>
      </c>
    </row>
    <row r="85" spans="1:13" ht="30.75" x14ac:dyDescent="0.25">
      <c r="A85" s="68">
        <v>78</v>
      </c>
      <c r="B85" s="69">
        <v>45509</v>
      </c>
      <c r="C85" s="70">
        <v>45625</v>
      </c>
      <c r="D85" s="72" t="s">
        <v>46</v>
      </c>
      <c r="E85" s="72" t="s">
        <v>53</v>
      </c>
      <c r="F85" s="74" t="s">
        <v>97</v>
      </c>
      <c r="G85" s="75">
        <f>2024-1962</f>
        <v>62</v>
      </c>
      <c r="H85" s="72" t="s">
        <v>42</v>
      </c>
      <c r="I85" s="71" t="s">
        <v>43</v>
      </c>
      <c r="J85" s="79" t="s">
        <v>90</v>
      </c>
      <c r="K85" s="75" t="s">
        <v>319</v>
      </c>
      <c r="L85" s="76" t="s">
        <v>38</v>
      </c>
      <c r="M85" s="76" t="s">
        <v>56</v>
      </c>
    </row>
    <row r="86" spans="1:13" ht="15.75" x14ac:dyDescent="0.25">
      <c r="A86" s="68">
        <v>79</v>
      </c>
      <c r="B86" s="69">
        <v>44992</v>
      </c>
      <c r="C86" s="70">
        <v>45625</v>
      </c>
      <c r="D86" s="72" t="s">
        <v>207</v>
      </c>
      <c r="E86" s="72" t="s">
        <v>320</v>
      </c>
      <c r="F86" s="74" t="s">
        <v>320</v>
      </c>
      <c r="G86" s="75">
        <f>2024-1948</f>
        <v>76</v>
      </c>
      <c r="H86" s="72" t="s">
        <v>42</v>
      </c>
      <c r="I86" s="71" t="s">
        <v>35</v>
      </c>
      <c r="J86" s="79" t="s">
        <v>302</v>
      </c>
      <c r="K86" s="75" t="s">
        <v>321</v>
      </c>
      <c r="L86" s="76" t="s">
        <v>214</v>
      </c>
      <c r="M86" s="76" t="s">
        <v>96</v>
      </c>
    </row>
    <row r="87" spans="1:13" ht="30.75" x14ac:dyDescent="0.25">
      <c r="A87" s="68">
        <v>80</v>
      </c>
      <c r="B87" s="69">
        <v>45359</v>
      </c>
      <c r="C87" s="70">
        <v>45625</v>
      </c>
      <c r="D87" s="72" t="s">
        <v>207</v>
      </c>
      <c r="E87" s="72" t="s">
        <v>32</v>
      </c>
      <c r="F87" s="74" t="s">
        <v>33</v>
      </c>
      <c r="G87" s="75">
        <f>2024-1968</f>
        <v>56</v>
      </c>
      <c r="H87" s="72" t="s">
        <v>42</v>
      </c>
      <c r="I87" s="71" t="s">
        <v>43</v>
      </c>
      <c r="J87" s="79" t="s">
        <v>322</v>
      </c>
      <c r="K87" s="75" t="s">
        <v>116</v>
      </c>
      <c r="L87" s="76" t="s">
        <v>38</v>
      </c>
      <c r="M87" s="76" t="s">
        <v>323</v>
      </c>
    </row>
    <row r="88" spans="1:13" ht="30.75" x14ac:dyDescent="0.25">
      <c r="A88" s="68">
        <v>81</v>
      </c>
      <c r="B88" s="69">
        <v>45457</v>
      </c>
      <c r="C88" s="70">
        <v>45625</v>
      </c>
      <c r="D88" s="72" t="s">
        <v>46</v>
      </c>
      <c r="E88" s="72" t="s">
        <v>243</v>
      </c>
      <c r="F88" s="74" t="s">
        <v>244</v>
      </c>
      <c r="G88" s="75">
        <f>2024-1971</f>
        <v>53</v>
      </c>
      <c r="H88" s="72" t="s">
        <v>34</v>
      </c>
      <c r="I88" s="71" t="s">
        <v>105</v>
      </c>
      <c r="J88" s="79" t="s">
        <v>49</v>
      </c>
      <c r="K88" s="75" t="s">
        <v>55</v>
      </c>
      <c r="L88" s="76" t="s">
        <v>38</v>
      </c>
      <c r="M88" s="76" t="s">
        <v>56</v>
      </c>
    </row>
    <row r="89" spans="1:13" ht="30.75" x14ac:dyDescent="0.25">
      <c r="A89" s="68">
        <v>82</v>
      </c>
      <c r="B89" s="69">
        <v>45362</v>
      </c>
      <c r="C89" s="70">
        <v>45625</v>
      </c>
      <c r="D89" s="72" t="s">
        <v>46</v>
      </c>
      <c r="E89" s="72" t="s">
        <v>47</v>
      </c>
      <c r="F89" s="74" t="s">
        <v>48</v>
      </c>
      <c r="G89" s="75">
        <f>2024-1991</f>
        <v>33</v>
      </c>
      <c r="H89" s="72" t="s">
        <v>42</v>
      </c>
      <c r="I89" s="71" t="s">
        <v>43</v>
      </c>
      <c r="J89" s="79" t="s">
        <v>324</v>
      </c>
      <c r="K89" s="75" t="s">
        <v>107</v>
      </c>
      <c r="L89" s="76" t="s">
        <v>38</v>
      </c>
      <c r="M89" s="76" t="s">
        <v>56</v>
      </c>
    </row>
    <row r="90" spans="1:13" ht="30.75" x14ac:dyDescent="0.25">
      <c r="A90" s="68">
        <v>83</v>
      </c>
      <c r="B90" s="69">
        <v>45462</v>
      </c>
      <c r="C90" s="70">
        <v>45625</v>
      </c>
      <c r="D90" s="72" t="s">
        <v>46</v>
      </c>
      <c r="E90" s="72" t="s">
        <v>47</v>
      </c>
      <c r="F90" s="74" t="s">
        <v>48</v>
      </c>
      <c r="G90" s="75">
        <f>2024-1996</f>
        <v>28</v>
      </c>
      <c r="H90" s="72" t="s">
        <v>34</v>
      </c>
      <c r="I90" s="71" t="s">
        <v>105</v>
      </c>
      <c r="J90" s="79" t="s">
        <v>325</v>
      </c>
      <c r="K90" s="75" t="s">
        <v>99</v>
      </c>
      <c r="L90" s="76" t="s">
        <v>38</v>
      </c>
      <c r="M90" s="76" t="s">
        <v>56</v>
      </c>
    </row>
    <row r="91" spans="1:13" ht="30.75" x14ac:dyDescent="0.25">
      <c r="A91" s="68">
        <v>84</v>
      </c>
      <c r="B91" s="69">
        <v>45513</v>
      </c>
      <c r="C91" s="70">
        <v>45625</v>
      </c>
      <c r="D91" s="72" t="s">
        <v>46</v>
      </c>
      <c r="E91" s="72" t="s">
        <v>189</v>
      </c>
      <c r="F91" s="74" t="s">
        <v>304</v>
      </c>
      <c r="G91" s="75">
        <f>2024-1977</f>
        <v>47</v>
      </c>
      <c r="H91" s="72" t="s">
        <v>42</v>
      </c>
      <c r="I91" s="71" t="s">
        <v>43</v>
      </c>
      <c r="J91" s="79" t="s">
        <v>69</v>
      </c>
      <c r="K91" s="75" t="s">
        <v>321</v>
      </c>
      <c r="L91" s="76" t="s">
        <v>38</v>
      </c>
      <c r="M91" s="76" t="s">
        <v>56</v>
      </c>
    </row>
    <row r="92" spans="1:13" ht="15.75" x14ac:dyDescent="0.25">
      <c r="A92" s="68">
        <v>85</v>
      </c>
      <c r="B92" s="69">
        <v>45421</v>
      </c>
      <c r="C92" s="70">
        <v>45625</v>
      </c>
      <c r="D92" s="72" t="s">
        <v>207</v>
      </c>
      <c r="E92" s="72" t="s">
        <v>301</v>
      </c>
      <c r="F92" s="74" t="s">
        <v>58</v>
      </c>
      <c r="G92" s="75">
        <f>2024-1982</f>
        <v>42</v>
      </c>
      <c r="H92" s="72" t="s">
        <v>42</v>
      </c>
      <c r="I92" s="71" t="s">
        <v>43</v>
      </c>
      <c r="J92" s="79" t="s">
        <v>326</v>
      </c>
      <c r="K92" s="75" t="s">
        <v>45</v>
      </c>
      <c r="L92" s="76" t="s">
        <v>214</v>
      </c>
      <c r="M92" s="76" t="s">
        <v>96</v>
      </c>
    </row>
    <row r="93" spans="1:13" ht="30.75" x14ac:dyDescent="0.25">
      <c r="A93" s="68">
        <v>86</v>
      </c>
      <c r="B93" s="69">
        <v>45492</v>
      </c>
      <c r="C93" s="70">
        <v>45625</v>
      </c>
      <c r="D93" s="72" t="s">
        <v>46</v>
      </c>
      <c r="E93" s="72" t="s">
        <v>53</v>
      </c>
      <c r="F93" s="74" t="s">
        <v>97</v>
      </c>
      <c r="G93" s="75">
        <f>2024-1963</f>
        <v>61</v>
      </c>
      <c r="H93" s="72" t="s">
        <v>42</v>
      </c>
      <c r="I93" s="71" t="s">
        <v>43</v>
      </c>
      <c r="J93" s="79" t="s">
        <v>327</v>
      </c>
      <c r="K93" s="75" t="s">
        <v>50</v>
      </c>
      <c r="L93" s="76" t="s">
        <v>38</v>
      </c>
      <c r="M93" s="76" t="s">
        <v>56</v>
      </c>
    </row>
    <row r="94" spans="1:13" ht="15.75" x14ac:dyDescent="0.25">
      <c r="A94" s="68">
        <v>87</v>
      </c>
      <c r="B94" s="69">
        <v>45460</v>
      </c>
      <c r="C94" s="70">
        <v>45625</v>
      </c>
      <c r="D94" s="72" t="s">
        <v>207</v>
      </c>
      <c r="E94" s="72" t="s">
        <v>301</v>
      </c>
      <c r="F94" s="74" t="s">
        <v>58</v>
      </c>
      <c r="G94" s="75">
        <f>2024-1987</f>
        <v>37</v>
      </c>
      <c r="H94" s="72" t="s">
        <v>42</v>
      </c>
      <c r="I94" s="71" t="s">
        <v>35</v>
      </c>
      <c r="J94" s="79" t="s">
        <v>219</v>
      </c>
      <c r="K94" s="75" t="s">
        <v>99</v>
      </c>
      <c r="L94" s="76" t="s">
        <v>214</v>
      </c>
      <c r="M94" s="76" t="s">
        <v>96</v>
      </c>
    </row>
    <row r="95" spans="1:13" ht="30.75" x14ac:dyDescent="0.25">
      <c r="A95" s="68">
        <v>88</v>
      </c>
      <c r="B95" s="69">
        <v>44867</v>
      </c>
      <c r="C95" s="70">
        <v>45625</v>
      </c>
      <c r="D95" s="72" t="s">
        <v>207</v>
      </c>
      <c r="E95" s="72" t="s">
        <v>189</v>
      </c>
      <c r="F95" s="74" t="s">
        <v>304</v>
      </c>
      <c r="G95" s="75">
        <f>2024-1976</f>
        <v>48</v>
      </c>
      <c r="H95" s="72" t="s">
        <v>34</v>
      </c>
      <c r="I95" s="71" t="s">
        <v>105</v>
      </c>
      <c r="J95" s="89" t="s">
        <v>328</v>
      </c>
      <c r="K95" s="75" t="s">
        <v>118</v>
      </c>
      <c r="L95" s="76" t="s">
        <v>214</v>
      </c>
      <c r="M95" s="76" t="s">
        <v>96</v>
      </c>
    </row>
    <row r="96" spans="1:13" ht="30.75" x14ac:dyDescent="0.25">
      <c r="A96" s="68">
        <v>89</v>
      </c>
      <c r="B96" s="69">
        <v>45527</v>
      </c>
      <c r="C96" s="70">
        <v>45625</v>
      </c>
      <c r="D96" s="72" t="s">
        <v>46</v>
      </c>
      <c r="E96" s="72" t="s">
        <v>32</v>
      </c>
      <c r="F96" s="74" t="s">
        <v>33</v>
      </c>
      <c r="G96" s="75">
        <f>2024-1979</f>
        <v>45</v>
      </c>
      <c r="H96" s="72" t="s">
        <v>42</v>
      </c>
      <c r="I96" s="71" t="s">
        <v>43</v>
      </c>
      <c r="J96" s="79" t="s">
        <v>242</v>
      </c>
      <c r="K96" s="75" t="s">
        <v>55</v>
      </c>
      <c r="L96" s="76" t="s">
        <v>38</v>
      </c>
      <c r="M96" s="76" t="s">
        <v>56</v>
      </c>
    </row>
    <row r="97" spans="1:13" ht="15.75" x14ac:dyDescent="0.25">
      <c r="A97" s="68">
        <v>90</v>
      </c>
      <c r="B97" s="90">
        <v>45169</v>
      </c>
      <c r="C97" s="70">
        <v>45625</v>
      </c>
      <c r="D97" s="71" t="s">
        <v>207</v>
      </c>
      <c r="E97" s="72" t="s">
        <v>32</v>
      </c>
      <c r="F97" s="74" t="s">
        <v>33</v>
      </c>
      <c r="G97" s="75">
        <f>2024-1977</f>
        <v>47</v>
      </c>
      <c r="H97" s="72" t="s">
        <v>42</v>
      </c>
      <c r="I97" s="71" t="s">
        <v>43</v>
      </c>
      <c r="J97" s="83" t="s">
        <v>90</v>
      </c>
      <c r="K97" s="75" t="s">
        <v>246</v>
      </c>
      <c r="L97" s="76" t="s">
        <v>214</v>
      </c>
      <c r="M97" s="76" t="s">
        <v>96</v>
      </c>
    </row>
    <row r="98" spans="1:13" ht="30" x14ac:dyDescent="0.25">
      <c r="A98" s="68">
        <v>91</v>
      </c>
      <c r="B98" s="69">
        <v>45460</v>
      </c>
      <c r="C98" s="70">
        <v>45625</v>
      </c>
      <c r="D98" s="78" t="s">
        <v>329</v>
      </c>
      <c r="E98" s="78" t="s">
        <v>301</v>
      </c>
      <c r="F98" s="74" t="s">
        <v>58</v>
      </c>
      <c r="G98" s="75">
        <f>2024-2009</f>
        <v>15</v>
      </c>
      <c r="H98" s="78" t="s">
        <v>34</v>
      </c>
      <c r="I98" s="71" t="s">
        <v>245</v>
      </c>
      <c r="J98" s="79" t="s">
        <v>330</v>
      </c>
      <c r="K98" s="75"/>
      <c r="L98" s="76" t="s">
        <v>214</v>
      </c>
      <c r="M98" s="76" t="s">
        <v>96</v>
      </c>
    </row>
    <row r="99" spans="1:13" ht="30" x14ac:dyDescent="0.25">
      <c r="A99" s="68">
        <v>92</v>
      </c>
      <c r="B99" s="69">
        <v>45457</v>
      </c>
      <c r="C99" s="70">
        <v>45625</v>
      </c>
      <c r="D99" s="78" t="s">
        <v>329</v>
      </c>
      <c r="E99" s="78" t="s">
        <v>301</v>
      </c>
      <c r="F99" s="74" t="s">
        <v>58</v>
      </c>
      <c r="G99" s="75">
        <f>2024-2011</f>
        <v>13</v>
      </c>
      <c r="H99" s="78" t="s">
        <v>34</v>
      </c>
      <c r="I99" s="71" t="s">
        <v>245</v>
      </c>
      <c r="J99" s="79" t="s">
        <v>234</v>
      </c>
      <c r="K99" s="75"/>
      <c r="L99" s="76" t="s">
        <v>214</v>
      </c>
      <c r="M99" s="76" t="s">
        <v>96</v>
      </c>
    </row>
    <row r="100" spans="1:13" ht="30" x14ac:dyDescent="0.25">
      <c r="A100" s="68">
        <v>93</v>
      </c>
      <c r="B100" s="69">
        <v>44867</v>
      </c>
      <c r="C100" s="70">
        <v>45625</v>
      </c>
      <c r="D100" s="78" t="s">
        <v>329</v>
      </c>
      <c r="E100" s="78" t="s">
        <v>189</v>
      </c>
      <c r="F100" s="74" t="s">
        <v>304</v>
      </c>
      <c r="G100" s="75">
        <f>2024-2012</f>
        <v>12</v>
      </c>
      <c r="H100" s="78" t="s">
        <v>34</v>
      </c>
      <c r="I100" s="71" t="s">
        <v>245</v>
      </c>
      <c r="J100" s="79" t="s">
        <v>234</v>
      </c>
      <c r="K100" s="75" t="s">
        <v>116</v>
      </c>
      <c r="L100" s="76" t="s">
        <v>214</v>
      </c>
      <c r="M100" s="76" t="s">
        <v>96</v>
      </c>
    </row>
    <row r="101" spans="1:13" ht="30.75" x14ac:dyDescent="0.25">
      <c r="A101" s="68">
        <v>94</v>
      </c>
      <c r="B101" s="69">
        <v>45511</v>
      </c>
      <c r="C101" s="70">
        <v>45625</v>
      </c>
      <c r="D101" s="78" t="s">
        <v>331</v>
      </c>
      <c r="E101" s="78" t="s">
        <v>189</v>
      </c>
      <c r="F101" s="74" t="s">
        <v>304</v>
      </c>
      <c r="G101" s="75">
        <f>2024-2009</f>
        <v>15</v>
      </c>
      <c r="H101" s="78" t="s">
        <v>34</v>
      </c>
      <c r="I101" s="71" t="s">
        <v>245</v>
      </c>
      <c r="J101" s="79" t="s">
        <v>234</v>
      </c>
      <c r="K101" s="75"/>
      <c r="L101" s="76" t="s">
        <v>38</v>
      </c>
      <c r="M101" s="76" t="s">
        <v>56</v>
      </c>
    </row>
  </sheetData>
  <autoFilter ref="G6:I101" xr:uid="{00000000-0009-0000-0000-000001000000}"/>
  <mergeCells count="14">
    <mergeCell ref="A6:A7"/>
    <mergeCell ref="B6:B7"/>
    <mergeCell ref="C6:C7"/>
    <mergeCell ref="A2:D2"/>
    <mergeCell ref="A4:D4"/>
    <mergeCell ref="L6:M6"/>
    <mergeCell ref="D6:D7"/>
    <mergeCell ref="E6:E7"/>
    <mergeCell ref="F6:F7"/>
    <mergeCell ref="K6:K7"/>
    <mergeCell ref="I6:I7"/>
    <mergeCell ref="J6:J7"/>
    <mergeCell ref="G6:G7"/>
    <mergeCell ref="H6:H7"/>
  </mergeCells>
  <printOptions horizontalCentered="1"/>
  <pageMargins left="0.25" right="0.25" top="0.75" bottom="0.75" header="0.3" footer="0.3"/>
  <pageSetup paperSize="5" scale="41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M39"/>
  <sheetViews>
    <sheetView topLeftCell="A4" zoomScale="87" zoomScaleNormal="87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 x14ac:dyDescent="0.3"/>
  <cols>
    <col min="1" max="1" width="7.140625" style="27" customWidth="1"/>
    <col min="2" max="2" width="18.85546875" style="28" customWidth="1"/>
    <col min="3" max="3" width="31.140625" style="27" customWidth="1"/>
    <col min="4" max="4" width="23" style="27" customWidth="1"/>
    <col min="5" max="5" width="28.5703125" style="27" customWidth="1"/>
    <col min="6" max="6" width="13.140625" style="27" customWidth="1"/>
    <col min="7" max="7" width="14.7109375" style="27" customWidth="1"/>
    <col min="8" max="8" width="15" style="27" customWidth="1"/>
    <col min="9" max="9" width="47" style="27" customWidth="1"/>
    <col min="10" max="10" width="17.7109375" style="27" customWidth="1"/>
    <col min="11" max="11" width="38" style="27" customWidth="1"/>
    <col min="12" max="12" width="43.5703125" style="27" customWidth="1"/>
  </cols>
  <sheetData>
    <row r="1" spans="1:12" ht="14.2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108" t="s">
        <v>29</v>
      </c>
      <c r="B2" s="108"/>
      <c r="C2" s="108"/>
      <c r="D2" s="24"/>
      <c r="E2" s="24"/>
      <c r="F2" s="24"/>
      <c r="G2" s="24"/>
      <c r="H2" s="24"/>
      <c r="I2" s="24"/>
      <c r="J2" s="25"/>
      <c r="K2" s="26"/>
      <c r="L2" s="26"/>
    </row>
    <row r="3" spans="1:12" ht="6" customHeight="1" x14ac:dyDescent="0.3"/>
    <row r="4" spans="1:12" ht="19.5" customHeight="1" x14ac:dyDescent="0.25">
      <c r="A4" s="109" t="s">
        <v>30</v>
      </c>
      <c r="B4" s="109"/>
      <c r="C4" s="109"/>
      <c r="D4" s="29"/>
      <c r="E4" s="30"/>
      <c r="F4" s="30"/>
      <c r="G4" s="30"/>
      <c r="H4" s="30"/>
      <c r="I4" s="30"/>
      <c r="J4" s="30"/>
      <c r="K4" s="30"/>
      <c r="L4" s="30"/>
    </row>
    <row r="5" spans="1:12" x14ac:dyDescent="0.3">
      <c r="A5" s="31"/>
      <c r="B5" s="32"/>
    </row>
    <row r="6" spans="1:12" ht="33" customHeight="1" x14ac:dyDescent="0.25">
      <c r="A6" s="110" t="s">
        <v>15</v>
      </c>
      <c r="B6" s="112" t="s">
        <v>16</v>
      </c>
      <c r="C6" s="112" t="s">
        <v>18</v>
      </c>
      <c r="D6" s="112" t="s">
        <v>19</v>
      </c>
      <c r="E6" s="112" t="s">
        <v>20</v>
      </c>
      <c r="F6" s="106" t="s">
        <v>21</v>
      </c>
      <c r="G6" s="112" t="s">
        <v>22</v>
      </c>
      <c r="H6" s="112" t="s">
        <v>23</v>
      </c>
      <c r="I6" s="112" t="s">
        <v>24</v>
      </c>
      <c r="J6" s="112" t="s">
        <v>25</v>
      </c>
      <c r="K6" s="114" t="s">
        <v>26</v>
      </c>
      <c r="L6" s="115"/>
    </row>
    <row r="7" spans="1:12" ht="27" customHeight="1" x14ac:dyDescent="0.25">
      <c r="A7" s="111"/>
      <c r="B7" s="111"/>
      <c r="C7" s="113"/>
      <c r="D7" s="113"/>
      <c r="E7" s="113"/>
      <c r="F7" s="107"/>
      <c r="G7" s="113"/>
      <c r="H7" s="113"/>
      <c r="I7" s="113"/>
      <c r="J7" s="113"/>
      <c r="K7" s="33" t="s">
        <v>27</v>
      </c>
      <c r="L7" s="33" t="s">
        <v>28</v>
      </c>
    </row>
    <row r="8" spans="1:12" ht="24" customHeight="1" x14ac:dyDescent="0.3">
      <c r="A8" s="34">
        <v>1</v>
      </c>
      <c r="B8" s="35">
        <v>45597</v>
      </c>
      <c r="C8" s="36" t="s">
        <v>31</v>
      </c>
      <c r="D8" s="36" t="s">
        <v>32</v>
      </c>
      <c r="E8" s="36" t="s">
        <v>33</v>
      </c>
      <c r="F8" s="37">
        <v>41</v>
      </c>
      <c r="G8" s="34" t="s">
        <v>34</v>
      </c>
      <c r="H8" s="34" t="s">
        <v>35</v>
      </c>
      <c r="I8" s="37" t="s">
        <v>36</v>
      </c>
      <c r="J8" s="37" t="s">
        <v>37</v>
      </c>
      <c r="K8" s="37" t="s">
        <v>38</v>
      </c>
      <c r="L8" s="37" t="s">
        <v>39</v>
      </c>
    </row>
    <row r="9" spans="1:12" ht="21.75" customHeight="1" x14ac:dyDescent="0.3">
      <c r="A9" s="34">
        <v>2</v>
      </c>
      <c r="B9" s="35">
        <v>45601</v>
      </c>
      <c r="C9" s="36" t="s">
        <v>31</v>
      </c>
      <c r="D9" s="36" t="s">
        <v>40</v>
      </c>
      <c r="E9" s="36" t="s">
        <v>41</v>
      </c>
      <c r="F9" s="37">
        <v>37</v>
      </c>
      <c r="G9" s="34" t="s">
        <v>42</v>
      </c>
      <c r="H9" s="34" t="s">
        <v>43</v>
      </c>
      <c r="I9" s="37" t="s">
        <v>44</v>
      </c>
      <c r="J9" s="37" t="s">
        <v>45</v>
      </c>
      <c r="K9" s="37" t="s">
        <v>38</v>
      </c>
      <c r="L9" s="37" t="s">
        <v>39</v>
      </c>
    </row>
    <row r="10" spans="1:12" ht="22.5" customHeight="1" x14ac:dyDescent="0.3">
      <c r="A10" s="34">
        <v>3</v>
      </c>
      <c r="B10" s="35">
        <v>45601</v>
      </c>
      <c r="C10" s="36" t="s">
        <v>31</v>
      </c>
      <c r="D10" s="36" t="s">
        <v>40</v>
      </c>
      <c r="E10" s="36" t="s">
        <v>41</v>
      </c>
      <c r="F10" s="37">
        <v>35</v>
      </c>
      <c r="G10" s="34" t="s">
        <v>34</v>
      </c>
      <c r="H10" s="34" t="s">
        <v>43</v>
      </c>
      <c r="I10" s="37" t="s">
        <v>44</v>
      </c>
      <c r="J10" s="37" t="s">
        <v>45</v>
      </c>
      <c r="K10" s="37" t="s">
        <v>38</v>
      </c>
      <c r="L10" s="37" t="s">
        <v>39</v>
      </c>
    </row>
    <row r="11" spans="1:12" ht="21" customHeight="1" x14ac:dyDescent="0.3">
      <c r="A11" s="34">
        <v>4</v>
      </c>
      <c r="B11" s="35">
        <v>45601</v>
      </c>
      <c r="C11" s="36" t="s">
        <v>46</v>
      </c>
      <c r="D11" s="36" t="s">
        <v>47</v>
      </c>
      <c r="E11" s="36" t="s">
        <v>48</v>
      </c>
      <c r="F11" s="37">
        <v>41</v>
      </c>
      <c r="G11" s="34" t="s">
        <v>34</v>
      </c>
      <c r="H11" s="34" t="s">
        <v>43</v>
      </c>
      <c r="I11" s="37" t="s">
        <v>49</v>
      </c>
      <c r="J11" s="37" t="s">
        <v>50</v>
      </c>
      <c r="K11" s="37" t="s">
        <v>51</v>
      </c>
      <c r="L11" s="37" t="s">
        <v>52</v>
      </c>
    </row>
    <row r="12" spans="1:12" ht="19.5" customHeight="1" x14ac:dyDescent="0.3">
      <c r="A12" s="34">
        <v>5</v>
      </c>
      <c r="B12" s="35">
        <v>45601</v>
      </c>
      <c r="C12" s="36" t="s">
        <v>46</v>
      </c>
      <c r="D12" s="36" t="s">
        <v>53</v>
      </c>
      <c r="E12" s="36" t="s">
        <v>53</v>
      </c>
      <c r="F12" s="37">
        <v>71</v>
      </c>
      <c r="G12" s="34" t="s">
        <v>34</v>
      </c>
      <c r="H12" s="34" t="s">
        <v>43</v>
      </c>
      <c r="I12" s="37" t="s">
        <v>54</v>
      </c>
      <c r="J12" s="37" t="s">
        <v>55</v>
      </c>
      <c r="K12" s="37" t="s">
        <v>38</v>
      </c>
      <c r="L12" s="37" t="s">
        <v>56</v>
      </c>
    </row>
    <row r="13" spans="1:12" ht="23.25" customHeight="1" x14ac:dyDescent="0.3">
      <c r="A13" s="34">
        <v>6</v>
      </c>
      <c r="B13" s="35">
        <v>45602</v>
      </c>
      <c r="C13" s="36" t="s">
        <v>31</v>
      </c>
      <c r="D13" s="36" t="s">
        <v>57</v>
      </c>
      <c r="E13" s="36" t="s">
        <v>58</v>
      </c>
      <c r="F13" s="37">
        <v>30</v>
      </c>
      <c r="G13" s="34" t="s">
        <v>42</v>
      </c>
      <c r="H13" s="34" t="s">
        <v>35</v>
      </c>
      <c r="I13" s="37" t="s">
        <v>59</v>
      </c>
      <c r="J13" s="37" t="s">
        <v>60</v>
      </c>
      <c r="K13" s="37" t="s">
        <v>61</v>
      </c>
      <c r="L13" s="37" t="s">
        <v>62</v>
      </c>
    </row>
    <row r="14" spans="1:12" ht="21.75" customHeight="1" x14ac:dyDescent="0.3">
      <c r="A14" s="34">
        <v>7</v>
      </c>
      <c r="B14" s="35">
        <v>45603</v>
      </c>
      <c r="C14" s="36" t="s">
        <v>31</v>
      </c>
      <c r="D14" s="36" t="s">
        <v>63</v>
      </c>
      <c r="E14" s="36" t="s">
        <v>64</v>
      </c>
      <c r="F14" s="37">
        <v>56</v>
      </c>
      <c r="G14" s="34" t="s">
        <v>34</v>
      </c>
      <c r="H14" s="34" t="s">
        <v>35</v>
      </c>
      <c r="I14" s="37" t="s">
        <v>65</v>
      </c>
      <c r="J14" s="37" t="s">
        <v>66</v>
      </c>
      <c r="K14" s="37" t="s">
        <v>38</v>
      </c>
      <c r="L14" s="37" t="s">
        <v>39</v>
      </c>
    </row>
    <row r="15" spans="1:12" ht="24" customHeight="1" x14ac:dyDescent="0.3">
      <c r="A15" s="34">
        <v>8</v>
      </c>
      <c r="B15" s="35">
        <v>45604</v>
      </c>
      <c r="C15" s="36" t="s">
        <v>31</v>
      </c>
      <c r="D15" s="36" t="s">
        <v>67</v>
      </c>
      <c r="E15" s="36" t="s">
        <v>68</v>
      </c>
      <c r="F15" s="37">
        <v>52</v>
      </c>
      <c r="G15" s="34" t="s">
        <v>42</v>
      </c>
      <c r="H15" s="34" t="s">
        <v>35</v>
      </c>
      <c r="I15" s="37" t="s">
        <v>69</v>
      </c>
      <c r="J15" s="37" t="s">
        <v>70</v>
      </c>
      <c r="K15" s="37" t="s">
        <v>38</v>
      </c>
      <c r="L15" s="37" t="s">
        <v>56</v>
      </c>
    </row>
    <row r="16" spans="1:12" ht="24.75" customHeight="1" x14ac:dyDescent="0.3">
      <c r="A16" s="34">
        <v>9</v>
      </c>
      <c r="B16" s="35">
        <v>45607</v>
      </c>
      <c r="C16" s="36" t="s">
        <v>46</v>
      </c>
      <c r="D16" s="36" t="s">
        <v>71</v>
      </c>
      <c r="E16" s="36" t="s">
        <v>72</v>
      </c>
      <c r="F16" s="37">
        <v>37</v>
      </c>
      <c r="G16" s="34" t="s">
        <v>34</v>
      </c>
      <c r="H16" s="34" t="s">
        <v>43</v>
      </c>
      <c r="I16" s="37" t="s">
        <v>73</v>
      </c>
      <c r="J16" s="37" t="s">
        <v>55</v>
      </c>
      <c r="K16" s="37" t="s">
        <v>38</v>
      </c>
      <c r="L16" s="37" t="s">
        <v>56</v>
      </c>
    </row>
    <row r="17" spans="1:13" ht="23.25" customHeight="1" x14ac:dyDescent="0.3">
      <c r="A17" s="34">
        <v>10</v>
      </c>
      <c r="B17" s="35">
        <v>45608</v>
      </c>
      <c r="C17" s="36" t="s">
        <v>31</v>
      </c>
      <c r="D17" s="36" t="s">
        <v>74</v>
      </c>
      <c r="E17" s="36" t="s">
        <v>74</v>
      </c>
      <c r="F17" s="37">
        <v>75</v>
      </c>
      <c r="G17" s="34" t="s">
        <v>34</v>
      </c>
      <c r="H17" s="34" t="s">
        <v>35</v>
      </c>
      <c r="I17" s="37" t="s">
        <v>75</v>
      </c>
      <c r="J17" s="37" t="s">
        <v>76</v>
      </c>
      <c r="K17" s="37" t="s">
        <v>38</v>
      </c>
      <c r="L17" s="37" t="s">
        <v>56</v>
      </c>
    </row>
    <row r="18" spans="1:13" ht="27" customHeight="1" x14ac:dyDescent="0.3">
      <c r="A18" s="34">
        <v>11</v>
      </c>
      <c r="B18" s="35">
        <v>45608</v>
      </c>
      <c r="C18" s="36" t="s">
        <v>31</v>
      </c>
      <c r="D18" s="36" t="s">
        <v>74</v>
      </c>
      <c r="E18" s="36" t="s">
        <v>74</v>
      </c>
      <c r="F18" s="37">
        <v>73</v>
      </c>
      <c r="G18" s="34" t="s">
        <v>34</v>
      </c>
      <c r="H18" s="34" t="s">
        <v>35</v>
      </c>
      <c r="I18" s="37" t="s">
        <v>75</v>
      </c>
      <c r="J18" s="37" t="s">
        <v>77</v>
      </c>
      <c r="K18" s="37" t="s">
        <v>38</v>
      </c>
      <c r="L18" s="37" t="s">
        <v>56</v>
      </c>
    </row>
    <row r="19" spans="1:13" ht="27" customHeight="1" x14ac:dyDescent="0.3">
      <c r="A19" s="34">
        <v>12</v>
      </c>
      <c r="B19" s="35">
        <v>45609</v>
      </c>
      <c r="C19" s="36" t="s">
        <v>46</v>
      </c>
      <c r="D19" s="36" t="s">
        <v>78</v>
      </c>
      <c r="E19" s="36" t="s">
        <v>79</v>
      </c>
      <c r="F19" s="37">
        <v>39</v>
      </c>
      <c r="G19" s="34" t="s">
        <v>42</v>
      </c>
      <c r="H19" s="34" t="s">
        <v>43</v>
      </c>
      <c r="I19" s="37" t="s">
        <v>80</v>
      </c>
      <c r="J19" s="37" t="s">
        <v>55</v>
      </c>
      <c r="K19" s="37" t="s">
        <v>81</v>
      </c>
      <c r="L19" s="37" t="s">
        <v>82</v>
      </c>
    </row>
    <row r="20" spans="1:13" ht="27" customHeight="1" x14ac:dyDescent="0.3">
      <c r="A20" s="34">
        <v>13</v>
      </c>
      <c r="B20" s="35" t="s">
        <v>83</v>
      </c>
      <c r="C20" s="36" t="s">
        <v>46</v>
      </c>
      <c r="D20" s="36" t="s">
        <v>84</v>
      </c>
      <c r="E20" s="36" t="s">
        <v>85</v>
      </c>
      <c r="F20" s="37">
        <v>33</v>
      </c>
      <c r="G20" s="34" t="s">
        <v>42</v>
      </c>
      <c r="H20" s="34" t="s">
        <v>43</v>
      </c>
      <c r="I20" s="37" t="s">
        <v>86</v>
      </c>
      <c r="J20" s="37" t="s">
        <v>87</v>
      </c>
      <c r="K20" s="37" t="s">
        <v>38</v>
      </c>
      <c r="L20" s="37" t="s">
        <v>39</v>
      </c>
    </row>
    <row r="21" spans="1:13" ht="27" customHeight="1" x14ac:dyDescent="0.3">
      <c r="A21" s="34">
        <v>14</v>
      </c>
      <c r="B21" s="35">
        <v>45610</v>
      </c>
      <c r="C21" s="36" t="s">
        <v>46</v>
      </c>
      <c r="D21" s="36" t="s">
        <v>88</v>
      </c>
      <c r="E21" s="36" t="s">
        <v>89</v>
      </c>
      <c r="F21" s="37">
        <v>30</v>
      </c>
      <c r="G21" s="34" t="s">
        <v>42</v>
      </c>
      <c r="H21" s="34" t="s">
        <v>43</v>
      </c>
      <c r="I21" s="37" t="s">
        <v>90</v>
      </c>
      <c r="J21" s="37" t="s">
        <v>91</v>
      </c>
      <c r="K21" s="37" t="s">
        <v>38</v>
      </c>
      <c r="L21" s="37" t="s">
        <v>56</v>
      </c>
    </row>
    <row r="22" spans="1:13" ht="27" customHeight="1" x14ac:dyDescent="0.3">
      <c r="A22" s="34">
        <v>15</v>
      </c>
      <c r="B22" s="35">
        <v>45615</v>
      </c>
      <c r="C22" s="36" t="s">
        <v>46</v>
      </c>
      <c r="D22" s="36" t="s">
        <v>32</v>
      </c>
      <c r="E22" s="36" t="s">
        <v>33</v>
      </c>
      <c r="F22" s="37">
        <v>45</v>
      </c>
      <c r="G22" s="34" t="s">
        <v>34</v>
      </c>
      <c r="H22" s="34" t="s">
        <v>92</v>
      </c>
      <c r="I22" s="37" t="s">
        <v>93</v>
      </c>
      <c r="J22" s="37" t="s">
        <v>94</v>
      </c>
      <c r="K22" s="37" t="s">
        <v>95</v>
      </c>
      <c r="L22" s="37" t="s">
        <v>96</v>
      </c>
    </row>
    <row r="23" spans="1:13" ht="27" customHeight="1" x14ac:dyDescent="0.3">
      <c r="A23" s="34">
        <v>16</v>
      </c>
      <c r="B23" s="35">
        <v>45615</v>
      </c>
      <c r="C23" s="36" t="s">
        <v>31</v>
      </c>
      <c r="D23" s="36" t="s">
        <v>53</v>
      </c>
      <c r="E23" s="36" t="s">
        <v>97</v>
      </c>
      <c r="F23" s="37">
        <v>65</v>
      </c>
      <c r="G23" s="34" t="s">
        <v>42</v>
      </c>
      <c r="H23" s="34" t="s">
        <v>43</v>
      </c>
      <c r="I23" s="37" t="s">
        <v>59</v>
      </c>
      <c r="J23" s="37" t="s">
        <v>98</v>
      </c>
      <c r="K23" s="37" t="s">
        <v>95</v>
      </c>
      <c r="L23" s="37" t="s">
        <v>96</v>
      </c>
    </row>
    <row r="24" spans="1:13" ht="27" customHeight="1" x14ac:dyDescent="0.3">
      <c r="A24" s="34">
        <v>17</v>
      </c>
      <c r="B24" s="35">
        <v>45615</v>
      </c>
      <c r="C24" s="36" t="s">
        <v>46</v>
      </c>
      <c r="D24" s="36" t="s">
        <v>47</v>
      </c>
      <c r="E24" s="36" t="s">
        <v>48</v>
      </c>
      <c r="F24" s="37">
        <v>39</v>
      </c>
      <c r="G24" s="34" t="s">
        <v>42</v>
      </c>
      <c r="H24" s="34" t="s">
        <v>43</v>
      </c>
      <c r="I24" s="37" t="s">
        <v>59</v>
      </c>
      <c r="J24" s="37" t="s">
        <v>99</v>
      </c>
      <c r="K24" s="37" t="s">
        <v>100</v>
      </c>
      <c r="L24" s="37" t="s">
        <v>101</v>
      </c>
    </row>
    <row r="25" spans="1:13" ht="27" customHeight="1" x14ac:dyDescent="0.3">
      <c r="A25" s="34">
        <v>18</v>
      </c>
      <c r="B25" s="35">
        <v>45617</v>
      </c>
      <c r="C25" s="36" t="s">
        <v>46</v>
      </c>
      <c r="D25" s="36" t="s">
        <v>53</v>
      </c>
      <c r="E25" s="36" t="s">
        <v>102</v>
      </c>
      <c r="F25" s="37">
        <v>50</v>
      </c>
      <c r="G25" s="34" t="s">
        <v>42</v>
      </c>
      <c r="H25" s="34" t="s">
        <v>92</v>
      </c>
      <c r="I25" s="37" t="s">
        <v>103</v>
      </c>
      <c r="J25" s="37" t="s">
        <v>98</v>
      </c>
      <c r="K25" s="37" t="s">
        <v>38</v>
      </c>
      <c r="L25" s="37" t="s">
        <v>56</v>
      </c>
    </row>
    <row r="26" spans="1:13" ht="27" customHeight="1" x14ac:dyDescent="0.3">
      <c r="A26" s="34">
        <v>19</v>
      </c>
      <c r="B26" s="35">
        <v>45621</v>
      </c>
      <c r="C26" s="36" t="s">
        <v>46</v>
      </c>
      <c r="D26" s="36" t="s">
        <v>104</v>
      </c>
      <c r="E26" s="36" t="s">
        <v>104</v>
      </c>
      <c r="F26" s="37">
        <v>60</v>
      </c>
      <c r="G26" s="34" t="s">
        <v>42</v>
      </c>
      <c r="H26" s="34" t="s">
        <v>43</v>
      </c>
      <c r="I26" s="37" t="s">
        <v>93</v>
      </c>
      <c r="J26" s="37" t="s">
        <v>55</v>
      </c>
      <c r="K26" s="37" t="s">
        <v>38</v>
      </c>
      <c r="L26" s="37" t="s">
        <v>56</v>
      </c>
      <c r="M26" s="53"/>
    </row>
    <row r="27" spans="1:13" ht="27" customHeight="1" x14ac:dyDescent="0.3">
      <c r="A27" s="34">
        <v>20</v>
      </c>
      <c r="B27" s="35">
        <v>45621</v>
      </c>
      <c r="C27" s="36" t="s">
        <v>46</v>
      </c>
      <c r="D27" s="36" t="s">
        <v>32</v>
      </c>
      <c r="E27" s="36" t="s">
        <v>33</v>
      </c>
      <c r="F27" s="37">
        <v>28</v>
      </c>
      <c r="G27" s="34" t="s">
        <v>34</v>
      </c>
      <c r="H27" s="34" t="s">
        <v>105</v>
      </c>
      <c r="I27" s="37" t="s">
        <v>106</v>
      </c>
      <c r="J27" s="37" t="s">
        <v>107</v>
      </c>
      <c r="K27" s="37" t="s">
        <v>51</v>
      </c>
      <c r="L27" s="37" t="s">
        <v>51</v>
      </c>
    </row>
    <row r="28" spans="1:13" ht="27" customHeight="1" x14ac:dyDescent="0.3">
      <c r="A28" s="34">
        <v>21</v>
      </c>
      <c r="B28" s="35">
        <v>45623</v>
      </c>
      <c r="C28" s="36" t="s">
        <v>31</v>
      </c>
      <c r="D28" s="36" t="s">
        <v>67</v>
      </c>
      <c r="E28" s="36" t="s">
        <v>68</v>
      </c>
      <c r="F28" s="37">
        <v>60</v>
      </c>
      <c r="G28" s="34" t="s">
        <v>34</v>
      </c>
      <c r="H28" s="34" t="s">
        <v>105</v>
      </c>
      <c r="I28" s="37" t="s">
        <v>93</v>
      </c>
      <c r="J28" s="37" t="s">
        <v>70</v>
      </c>
      <c r="K28" s="37" t="s">
        <v>38</v>
      </c>
      <c r="L28" s="37" t="s">
        <v>108</v>
      </c>
    </row>
    <row r="29" spans="1:13" ht="27" customHeight="1" x14ac:dyDescent="0.3">
      <c r="A29" s="34">
        <v>22</v>
      </c>
      <c r="B29" s="35">
        <v>45623</v>
      </c>
      <c r="C29" s="36" t="s">
        <v>31</v>
      </c>
      <c r="D29" s="36" t="s">
        <v>109</v>
      </c>
      <c r="E29" s="36" t="s">
        <v>110</v>
      </c>
      <c r="F29" s="37">
        <v>56</v>
      </c>
      <c r="G29" s="34" t="s">
        <v>42</v>
      </c>
      <c r="H29" s="34" t="s">
        <v>43</v>
      </c>
      <c r="I29" s="37" t="s">
        <v>93</v>
      </c>
      <c r="J29" s="37" t="s">
        <v>111</v>
      </c>
      <c r="K29" s="37" t="s">
        <v>38</v>
      </c>
      <c r="L29" s="37" t="s">
        <v>108</v>
      </c>
    </row>
    <row r="30" spans="1:13" ht="27" customHeight="1" x14ac:dyDescent="0.3">
      <c r="A30" s="34">
        <v>23</v>
      </c>
      <c r="B30" s="35">
        <v>45623</v>
      </c>
      <c r="C30" s="36" t="s">
        <v>46</v>
      </c>
      <c r="D30" s="36" t="s">
        <v>67</v>
      </c>
      <c r="E30" s="36" t="s">
        <v>68</v>
      </c>
      <c r="F30" s="37">
        <v>31</v>
      </c>
      <c r="G30" s="34" t="s">
        <v>42</v>
      </c>
      <c r="H30" s="34" t="s">
        <v>43</v>
      </c>
      <c r="I30" s="37" t="s">
        <v>112</v>
      </c>
      <c r="J30" s="37" t="s">
        <v>55</v>
      </c>
      <c r="K30" s="37" t="s">
        <v>38</v>
      </c>
      <c r="L30" s="37" t="s">
        <v>56</v>
      </c>
    </row>
    <row r="31" spans="1:13" ht="27" customHeight="1" x14ac:dyDescent="0.3">
      <c r="A31" s="34">
        <v>24</v>
      </c>
      <c r="B31" s="35">
        <v>45624</v>
      </c>
      <c r="C31" s="36" t="s">
        <v>31</v>
      </c>
      <c r="D31" s="36" t="s">
        <v>63</v>
      </c>
      <c r="E31" s="36" t="s">
        <v>64</v>
      </c>
      <c r="F31" s="37">
        <v>46</v>
      </c>
      <c r="G31" s="34" t="s">
        <v>42</v>
      </c>
      <c r="H31" s="34" t="s">
        <v>35</v>
      </c>
      <c r="I31" s="37" t="s">
        <v>113</v>
      </c>
      <c r="J31" s="37" t="s">
        <v>114</v>
      </c>
      <c r="K31" s="37" t="s">
        <v>38</v>
      </c>
      <c r="L31" s="37" t="s">
        <v>56</v>
      </c>
    </row>
    <row r="32" spans="1:13" ht="27" customHeight="1" x14ac:dyDescent="0.3">
      <c r="A32" s="34">
        <v>25</v>
      </c>
      <c r="B32" s="35">
        <v>45624</v>
      </c>
      <c r="C32" s="36" t="s">
        <v>46</v>
      </c>
      <c r="D32" s="36" t="s">
        <v>47</v>
      </c>
      <c r="E32" s="36" t="s">
        <v>48</v>
      </c>
      <c r="F32" s="37">
        <v>33</v>
      </c>
      <c r="G32" s="34" t="s">
        <v>34</v>
      </c>
      <c r="H32" s="34" t="s">
        <v>105</v>
      </c>
      <c r="I32" s="37" t="s">
        <v>115</v>
      </c>
      <c r="J32" s="37" t="s">
        <v>55</v>
      </c>
      <c r="K32" s="37" t="s">
        <v>38</v>
      </c>
      <c r="L32" s="37" t="s">
        <v>56</v>
      </c>
    </row>
    <row r="33" spans="1:12" ht="27" customHeight="1" x14ac:dyDescent="0.3">
      <c r="A33" s="34">
        <v>26</v>
      </c>
      <c r="B33" s="35">
        <v>45624</v>
      </c>
      <c r="C33" s="36" t="s">
        <v>46</v>
      </c>
      <c r="D33" s="36" t="s">
        <v>84</v>
      </c>
      <c r="E33" s="36" t="s">
        <v>85</v>
      </c>
      <c r="F33" s="37">
        <v>46</v>
      </c>
      <c r="G33" s="34" t="s">
        <v>42</v>
      </c>
      <c r="H33" s="34" t="s">
        <v>43</v>
      </c>
      <c r="I33" s="37" t="s">
        <v>113</v>
      </c>
      <c r="J33" s="37" t="s">
        <v>116</v>
      </c>
      <c r="K33" s="37" t="s">
        <v>100</v>
      </c>
      <c r="L33" s="37" t="s">
        <v>100</v>
      </c>
    </row>
    <row r="34" spans="1:12" ht="27" customHeight="1" x14ac:dyDescent="0.3">
      <c r="A34" s="34">
        <v>27</v>
      </c>
      <c r="B34" s="35">
        <v>45624</v>
      </c>
      <c r="C34" s="36" t="s">
        <v>46</v>
      </c>
      <c r="D34" s="36" t="s">
        <v>117</v>
      </c>
      <c r="E34" s="36" t="s">
        <v>117</v>
      </c>
      <c r="F34" s="37">
        <v>35</v>
      </c>
      <c r="G34" s="34" t="s">
        <v>42</v>
      </c>
      <c r="H34" s="34" t="s">
        <v>43</v>
      </c>
      <c r="I34" s="37" t="s">
        <v>115</v>
      </c>
      <c r="J34" s="37" t="s">
        <v>118</v>
      </c>
      <c r="K34" s="37" t="s">
        <v>61</v>
      </c>
      <c r="L34" s="37" t="s">
        <v>96</v>
      </c>
    </row>
    <row r="35" spans="1:12" ht="22.5" customHeight="1" x14ac:dyDescent="0.3">
      <c r="A35" s="34">
        <v>28</v>
      </c>
      <c r="B35" s="35">
        <v>45625</v>
      </c>
      <c r="C35" s="36" t="s">
        <v>46</v>
      </c>
      <c r="D35" s="36" t="s">
        <v>119</v>
      </c>
      <c r="E35" s="36" t="s">
        <v>120</v>
      </c>
      <c r="F35" s="37">
        <v>32</v>
      </c>
      <c r="G35" s="34" t="s">
        <v>42</v>
      </c>
      <c r="H35" s="34" t="s">
        <v>43</v>
      </c>
      <c r="I35" s="37" t="s">
        <v>121</v>
      </c>
      <c r="J35" s="37" t="s">
        <v>122</v>
      </c>
      <c r="K35" s="37" t="s">
        <v>38</v>
      </c>
      <c r="L35" s="37" t="s">
        <v>56</v>
      </c>
    </row>
    <row r="36" spans="1:12" ht="20.25" customHeight="1" x14ac:dyDescent="0.3">
      <c r="A36" s="34"/>
      <c r="B36" s="35"/>
      <c r="C36" s="36"/>
      <c r="D36" s="36"/>
      <c r="E36" s="36"/>
      <c r="F36" s="37"/>
      <c r="G36" s="34"/>
      <c r="H36" s="34"/>
      <c r="I36" s="37"/>
      <c r="J36" s="37"/>
      <c r="K36" s="37"/>
      <c r="L36" s="37"/>
    </row>
    <row r="37" spans="1:12" x14ac:dyDescent="0.3">
      <c r="A37" s="34"/>
      <c r="B37" s="35"/>
      <c r="C37" s="36"/>
      <c r="D37" s="36"/>
      <c r="E37" s="36"/>
      <c r="F37" s="37"/>
      <c r="G37" s="34"/>
      <c r="H37" s="34"/>
      <c r="I37" s="37"/>
      <c r="J37" s="37"/>
      <c r="K37" s="37"/>
      <c r="L37" s="37"/>
    </row>
    <row r="38" spans="1:12" x14ac:dyDescent="0.3">
      <c r="A38" s="34"/>
      <c r="B38" s="35"/>
      <c r="C38" s="36"/>
      <c r="D38" s="36"/>
      <c r="E38" s="36"/>
      <c r="F38" s="37"/>
      <c r="G38" s="34"/>
      <c r="H38" s="34"/>
      <c r="I38" s="37"/>
      <c r="J38" s="37"/>
      <c r="K38" s="37"/>
      <c r="L38" s="37"/>
    </row>
    <row r="39" spans="1:12" x14ac:dyDescent="0.3">
      <c r="A39" s="34"/>
      <c r="B39" s="35"/>
      <c r="C39" s="36"/>
      <c r="D39" s="36"/>
      <c r="E39" s="36"/>
      <c r="F39" s="37"/>
      <c r="G39" s="34"/>
      <c r="H39" s="34"/>
      <c r="I39" s="37"/>
      <c r="J39" s="37"/>
      <c r="K39" s="37"/>
      <c r="L39" s="37"/>
    </row>
  </sheetData>
  <autoFilter ref="G6:H35" xr:uid="{00000000-0009-0000-0000-000002000000}"/>
  <mergeCells count="13">
    <mergeCell ref="G6:G7"/>
    <mergeCell ref="H6:H7"/>
    <mergeCell ref="I6:I7"/>
    <mergeCell ref="J6:J7"/>
    <mergeCell ref="K6:L6"/>
    <mergeCell ref="F6:F7"/>
    <mergeCell ref="A2:C2"/>
    <mergeCell ref="A4:C4"/>
    <mergeCell ref="A6:A7"/>
    <mergeCell ref="B6:B7"/>
    <mergeCell ref="C6:C7"/>
    <mergeCell ref="D6:D7"/>
    <mergeCell ref="E6:E7"/>
  </mergeCells>
  <printOptions horizontalCentered="1"/>
  <pageMargins left="0.25" right="0.25" top="0.75" bottom="0.75" header="0.3" footer="0.3"/>
  <pageSetup paperSize="5" scale="78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</sheetPr>
  <dimension ref="A1:O114"/>
  <sheetViews>
    <sheetView zoomScale="115" zoomScaleNormal="115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 x14ac:dyDescent="0.25"/>
  <cols>
    <col min="1" max="1" width="5.5703125" hidden="1" customWidth="1"/>
    <col min="2" max="2" width="5.5703125" customWidth="1"/>
    <col min="3" max="3" width="17" customWidth="1"/>
    <col min="4" max="4" width="16.140625" customWidth="1"/>
    <col min="5" max="5" width="10.42578125" customWidth="1"/>
    <col min="6" max="6" width="20" customWidth="1"/>
    <col min="7" max="7" width="24.85546875" customWidth="1"/>
    <col min="8" max="8" width="24.140625" customWidth="1"/>
    <col min="9" max="9" width="27.85546875" customWidth="1"/>
    <col min="10" max="10" width="26.85546875" customWidth="1"/>
  </cols>
  <sheetData>
    <row r="1" spans="1:15" ht="18.75" customHeight="1" x14ac:dyDescent="0.25">
      <c r="B1" s="109" t="s">
        <v>123</v>
      </c>
      <c r="C1" s="109"/>
      <c r="D1" s="109"/>
    </row>
    <row r="3" spans="1:15" ht="32.25" customHeight="1" x14ac:dyDescent="0.25">
      <c r="A3" s="102" t="s">
        <v>15</v>
      </c>
      <c r="B3" s="56"/>
      <c r="C3" s="98" t="s">
        <v>16</v>
      </c>
      <c r="D3" s="98" t="s">
        <v>124</v>
      </c>
      <c r="E3" s="98" t="s">
        <v>125</v>
      </c>
      <c r="F3" s="98" t="s">
        <v>19</v>
      </c>
      <c r="G3" s="98" t="s">
        <v>20</v>
      </c>
      <c r="H3" s="98" t="s">
        <v>24</v>
      </c>
      <c r="I3" s="96" t="s">
        <v>26</v>
      </c>
      <c r="J3" s="97"/>
    </row>
    <row r="4" spans="1:15" ht="27" customHeight="1" x14ac:dyDescent="0.25">
      <c r="A4" s="117"/>
      <c r="B4" s="57" t="s">
        <v>126</v>
      </c>
      <c r="C4" s="117"/>
      <c r="D4" s="118"/>
      <c r="E4" s="116"/>
      <c r="F4" s="116"/>
      <c r="G4" s="116"/>
      <c r="H4" s="116"/>
      <c r="I4" s="56" t="s">
        <v>27</v>
      </c>
      <c r="J4" s="56" t="s">
        <v>28</v>
      </c>
    </row>
    <row r="5" spans="1:15" s="47" customFormat="1" x14ac:dyDescent="0.25">
      <c r="A5" s="58"/>
      <c r="B5" s="58">
        <v>1</v>
      </c>
      <c r="C5" s="54">
        <v>45597</v>
      </c>
      <c r="D5" s="19" t="s">
        <v>127</v>
      </c>
      <c r="E5" s="19" t="s">
        <v>42</v>
      </c>
      <c r="F5" s="19" t="s">
        <v>128</v>
      </c>
      <c r="G5" s="19" t="s">
        <v>129</v>
      </c>
      <c r="H5" s="19" t="s">
        <v>130</v>
      </c>
      <c r="I5" s="19" t="s">
        <v>38</v>
      </c>
      <c r="J5" s="19" t="s">
        <v>131</v>
      </c>
      <c r="N5" s="20"/>
      <c r="O5" s="20"/>
    </row>
    <row r="6" spans="1:15" s="47" customFormat="1" ht="19.5" customHeight="1" x14ac:dyDescent="0.25">
      <c r="A6" s="58"/>
      <c r="B6" s="58">
        <v>2</v>
      </c>
      <c r="C6" s="54">
        <v>45602</v>
      </c>
      <c r="D6" s="19" t="s">
        <v>127</v>
      </c>
      <c r="E6" s="19" t="s">
        <v>34</v>
      </c>
      <c r="F6" s="19" t="s">
        <v>104</v>
      </c>
      <c r="G6" s="19"/>
      <c r="H6" s="19"/>
      <c r="I6" s="19"/>
      <c r="J6" s="19"/>
      <c r="N6" s="20"/>
      <c r="O6" s="20"/>
    </row>
    <row r="7" spans="1:15" s="48" customFormat="1" ht="20.25" customHeight="1" x14ac:dyDescent="0.25">
      <c r="A7" s="45"/>
      <c r="B7" s="58">
        <v>3</v>
      </c>
      <c r="C7" s="54">
        <v>45603</v>
      </c>
      <c r="D7" s="19" t="s">
        <v>127</v>
      </c>
      <c r="E7" s="19" t="s">
        <v>34</v>
      </c>
      <c r="F7" s="19" t="s">
        <v>47</v>
      </c>
      <c r="G7" s="19" t="s">
        <v>132</v>
      </c>
      <c r="H7" s="19" t="s">
        <v>133</v>
      </c>
      <c r="I7" s="19" t="s">
        <v>38</v>
      </c>
      <c r="J7" s="19" t="s">
        <v>131</v>
      </c>
      <c r="K7" s="20"/>
      <c r="L7" s="20"/>
      <c r="M7" s="46"/>
      <c r="N7" s="20"/>
      <c r="O7" s="20"/>
    </row>
    <row r="8" spans="1:15" s="47" customFormat="1" ht="18.75" customHeight="1" x14ac:dyDescent="0.25">
      <c r="A8" s="58"/>
      <c r="B8" s="58">
        <v>4</v>
      </c>
      <c r="C8" s="54">
        <v>45603</v>
      </c>
      <c r="D8" s="19" t="s">
        <v>127</v>
      </c>
      <c r="E8" s="19" t="s">
        <v>34</v>
      </c>
      <c r="F8" s="19" t="s">
        <v>134</v>
      </c>
      <c r="G8" s="19" t="s">
        <v>135</v>
      </c>
      <c r="H8" s="19" t="s">
        <v>130</v>
      </c>
      <c r="I8" s="19" t="s">
        <v>136</v>
      </c>
      <c r="J8" s="19" t="s">
        <v>137</v>
      </c>
      <c r="K8" s="20"/>
      <c r="L8" s="20"/>
      <c r="M8" s="46"/>
      <c r="N8" s="20"/>
      <c r="O8" s="20"/>
    </row>
    <row r="9" spans="1:15" s="47" customFormat="1" ht="18" customHeight="1" x14ac:dyDescent="0.25">
      <c r="A9" s="58"/>
      <c r="B9" s="58">
        <v>5</v>
      </c>
      <c r="C9" s="54">
        <v>45603</v>
      </c>
      <c r="D9" s="19" t="s">
        <v>127</v>
      </c>
      <c r="E9" s="19" t="s">
        <v>42</v>
      </c>
      <c r="F9" s="19" t="s">
        <v>134</v>
      </c>
      <c r="G9" s="19" t="s">
        <v>135</v>
      </c>
      <c r="H9" s="19" t="s">
        <v>138</v>
      </c>
      <c r="I9" s="19" t="s">
        <v>136</v>
      </c>
      <c r="J9" s="19" t="s">
        <v>137</v>
      </c>
      <c r="K9" s="20"/>
      <c r="L9" s="20"/>
      <c r="M9" s="46"/>
      <c r="N9" s="20"/>
      <c r="O9" s="20"/>
    </row>
    <row r="10" spans="1:15" s="47" customFormat="1" ht="18.75" customHeight="1" x14ac:dyDescent="0.25">
      <c r="A10" s="58"/>
      <c r="B10" s="58">
        <v>6</v>
      </c>
      <c r="C10" s="54">
        <v>45604</v>
      </c>
      <c r="D10" s="19" t="s">
        <v>127</v>
      </c>
      <c r="E10" s="19" t="s">
        <v>34</v>
      </c>
      <c r="F10" s="19" t="s">
        <v>32</v>
      </c>
      <c r="G10" s="19" t="s">
        <v>33</v>
      </c>
      <c r="H10" s="19" t="s">
        <v>139</v>
      </c>
      <c r="I10" s="19" t="s">
        <v>38</v>
      </c>
      <c r="J10" s="19" t="s">
        <v>131</v>
      </c>
      <c r="K10" s="20"/>
      <c r="L10" s="20"/>
      <c r="M10" s="46"/>
      <c r="N10" s="20"/>
      <c r="O10" s="20"/>
    </row>
    <row r="11" spans="1:15" s="47" customFormat="1" x14ac:dyDescent="0.25">
      <c r="A11" s="58"/>
      <c r="B11" s="58">
        <v>7</v>
      </c>
      <c r="C11" s="54">
        <v>45604</v>
      </c>
      <c r="D11" s="19" t="s">
        <v>127</v>
      </c>
      <c r="E11" s="19" t="s">
        <v>34</v>
      </c>
      <c r="F11" s="19" t="s">
        <v>63</v>
      </c>
      <c r="G11" s="19" t="s">
        <v>64</v>
      </c>
      <c r="H11" s="19" t="s">
        <v>140</v>
      </c>
      <c r="I11" s="19" t="s">
        <v>95</v>
      </c>
      <c r="J11" s="19" t="s">
        <v>141</v>
      </c>
    </row>
    <row r="12" spans="1:15" s="47" customFormat="1" x14ac:dyDescent="0.25">
      <c r="A12" s="58"/>
      <c r="B12" s="58">
        <v>8</v>
      </c>
      <c r="C12" s="54">
        <v>45607</v>
      </c>
      <c r="D12" s="19" t="s">
        <v>127</v>
      </c>
      <c r="E12" s="19" t="s">
        <v>42</v>
      </c>
      <c r="F12" s="19" t="s">
        <v>142</v>
      </c>
      <c r="G12" s="19" t="s">
        <v>143</v>
      </c>
      <c r="H12" s="19" t="s">
        <v>144</v>
      </c>
      <c r="I12" s="19" t="s">
        <v>38</v>
      </c>
      <c r="J12" s="19" t="s">
        <v>56</v>
      </c>
    </row>
    <row r="13" spans="1:15" s="47" customFormat="1" x14ac:dyDescent="0.25">
      <c r="A13" s="58"/>
      <c r="B13" s="58">
        <v>9</v>
      </c>
      <c r="C13" s="54">
        <v>45607</v>
      </c>
      <c r="D13" s="19" t="s">
        <v>127</v>
      </c>
      <c r="E13" s="19" t="s">
        <v>34</v>
      </c>
      <c r="F13" s="19" t="s">
        <v>47</v>
      </c>
      <c r="G13" s="19" t="s">
        <v>132</v>
      </c>
      <c r="H13" s="19" t="s">
        <v>145</v>
      </c>
      <c r="I13" s="19" t="s">
        <v>38</v>
      </c>
      <c r="J13" s="19" t="s">
        <v>131</v>
      </c>
    </row>
    <row r="14" spans="1:15" s="47" customFormat="1" x14ac:dyDescent="0.25">
      <c r="A14" s="58"/>
      <c r="B14" s="58">
        <v>10</v>
      </c>
      <c r="C14" s="54">
        <v>45608</v>
      </c>
      <c r="D14" s="19" t="s">
        <v>127</v>
      </c>
      <c r="E14" s="19" t="s">
        <v>34</v>
      </c>
      <c r="F14" s="19" t="s">
        <v>134</v>
      </c>
      <c r="G14" s="19" t="s">
        <v>135</v>
      </c>
      <c r="H14" s="19" t="s">
        <v>146</v>
      </c>
      <c r="I14" s="19" t="s">
        <v>38</v>
      </c>
      <c r="J14" s="19" t="s">
        <v>147</v>
      </c>
    </row>
    <row r="15" spans="1:15" s="47" customFormat="1" x14ac:dyDescent="0.25">
      <c r="A15" s="58"/>
      <c r="B15" s="58">
        <v>11</v>
      </c>
      <c r="C15" s="54">
        <v>45609</v>
      </c>
      <c r="D15" s="19" t="s">
        <v>127</v>
      </c>
      <c r="E15" s="19" t="s">
        <v>34</v>
      </c>
      <c r="F15" s="19" t="s">
        <v>148</v>
      </c>
      <c r="G15" s="19" t="s">
        <v>148</v>
      </c>
      <c r="H15" s="19" t="s">
        <v>149</v>
      </c>
      <c r="I15" s="19" t="s">
        <v>38</v>
      </c>
      <c r="J15" s="19" t="s">
        <v>56</v>
      </c>
    </row>
    <row r="16" spans="1:15" s="47" customFormat="1" x14ac:dyDescent="0.25">
      <c r="A16" s="58"/>
      <c r="B16" s="58">
        <v>12</v>
      </c>
      <c r="C16" s="54">
        <v>45609</v>
      </c>
      <c r="D16" s="19" t="s">
        <v>127</v>
      </c>
      <c r="E16" s="19" t="s">
        <v>42</v>
      </c>
      <c r="F16" s="19" t="s">
        <v>134</v>
      </c>
      <c r="G16" s="19" t="s">
        <v>135</v>
      </c>
      <c r="H16" s="19" t="s">
        <v>149</v>
      </c>
      <c r="I16" s="19" t="s">
        <v>38</v>
      </c>
      <c r="J16" s="19" t="s">
        <v>147</v>
      </c>
    </row>
    <row r="17" spans="1:11" s="47" customFormat="1" x14ac:dyDescent="0.25">
      <c r="A17" s="58"/>
      <c r="B17" s="58">
        <v>13</v>
      </c>
      <c r="C17" s="54">
        <v>45610</v>
      </c>
      <c r="D17" s="19" t="s">
        <v>127</v>
      </c>
      <c r="E17" s="19" t="s">
        <v>42</v>
      </c>
      <c r="F17" s="19" t="s">
        <v>150</v>
      </c>
      <c r="G17" s="19" t="s">
        <v>151</v>
      </c>
      <c r="H17" s="19" t="s">
        <v>152</v>
      </c>
      <c r="I17" s="19" t="s">
        <v>38</v>
      </c>
      <c r="J17" s="19" t="s">
        <v>56</v>
      </c>
      <c r="K17" s="47" t="s">
        <v>153</v>
      </c>
    </row>
    <row r="18" spans="1:11" s="47" customFormat="1" ht="15.75" customHeight="1" x14ac:dyDescent="0.25">
      <c r="A18" s="58"/>
      <c r="B18" s="58">
        <v>14</v>
      </c>
      <c r="C18" s="54">
        <v>45614</v>
      </c>
      <c r="D18" s="19" t="s">
        <v>127</v>
      </c>
      <c r="E18" s="19" t="s">
        <v>34</v>
      </c>
      <c r="F18" s="19" t="s">
        <v>154</v>
      </c>
      <c r="G18" s="19" t="s">
        <v>154</v>
      </c>
      <c r="H18" s="19" t="s">
        <v>155</v>
      </c>
      <c r="I18" s="19" t="s">
        <v>38</v>
      </c>
      <c r="J18" s="19" t="s">
        <v>56</v>
      </c>
    </row>
    <row r="19" spans="1:11" s="44" customFormat="1" x14ac:dyDescent="0.25">
      <c r="A19" s="58"/>
      <c r="B19" s="58">
        <v>15</v>
      </c>
      <c r="C19" s="54">
        <v>45614</v>
      </c>
      <c r="D19" s="19" t="s">
        <v>127</v>
      </c>
      <c r="E19" s="19" t="s">
        <v>34</v>
      </c>
      <c r="F19" s="19" t="s">
        <v>156</v>
      </c>
      <c r="G19" s="19" t="s">
        <v>157</v>
      </c>
      <c r="H19" s="19" t="s">
        <v>158</v>
      </c>
      <c r="I19" s="19" t="s">
        <v>159</v>
      </c>
      <c r="J19" s="19" t="s">
        <v>159</v>
      </c>
    </row>
    <row r="20" spans="1:11" s="47" customFormat="1" x14ac:dyDescent="0.25">
      <c r="A20" s="58"/>
      <c r="B20" s="58">
        <v>16</v>
      </c>
      <c r="C20" s="54">
        <v>45615</v>
      </c>
      <c r="D20" s="19" t="s">
        <v>127</v>
      </c>
      <c r="E20" s="19" t="s">
        <v>42</v>
      </c>
      <c r="F20" s="19" t="s">
        <v>53</v>
      </c>
      <c r="G20" s="19" t="s">
        <v>97</v>
      </c>
      <c r="H20" s="19" t="s">
        <v>160</v>
      </c>
      <c r="I20" s="19" t="s">
        <v>95</v>
      </c>
      <c r="J20" s="19" t="s">
        <v>141</v>
      </c>
    </row>
    <row r="21" spans="1:11" s="47" customFormat="1" x14ac:dyDescent="0.25">
      <c r="A21" s="58"/>
      <c r="B21" s="58">
        <v>17</v>
      </c>
      <c r="C21" s="54">
        <v>45615</v>
      </c>
      <c r="D21" s="19" t="s">
        <v>127</v>
      </c>
      <c r="E21" s="19" t="s">
        <v>42</v>
      </c>
      <c r="F21" s="19" t="s">
        <v>109</v>
      </c>
      <c r="G21" s="19" t="s">
        <v>110</v>
      </c>
      <c r="H21" s="19" t="s">
        <v>161</v>
      </c>
      <c r="I21" s="19" t="s">
        <v>38</v>
      </c>
      <c r="J21" s="19" t="s">
        <v>56</v>
      </c>
    </row>
    <row r="22" spans="1:11" s="47" customFormat="1" x14ac:dyDescent="0.25">
      <c r="A22" s="58"/>
      <c r="B22" s="58">
        <v>18</v>
      </c>
      <c r="C22" s="54">
        <v>45615</v>
      </c>
      <c r="D22" s="19" t="s">
        <v>127</v>
      </c>
      <c r="E22" s="19" t="s">
        <v>42</v>
      </c>
      <c r="F22" s="19" t="s">
        <v>134</v>
      </c>
      <c r="G22" s="19" t="s">
        <v>135</v>
      </c>
      <c r="H22" s="19" t="s">
        <v>162</v>
      </c>
      <c r="I22" s="19" t="s">
        <v>38</v>
      </c>
      <c r="J22" s="19" t="s">
        <v>147</v>
      </c>
    </row>
    <row r="23" spans="1:11" s="47" customFormat="1" x14ac:dyDescent="0.25">
      <c r="A23" s="58"/>
      <c r="B23" s="58">
        <v>19</v>
      </c>
      <c r="C23" s="54">
        <v>45616</v>
      </c>
      <c r="D23" s="19" t="s">
        <v>127</v>
      </c>
      <c r="E23" s="19" t="s">
        <v>34</v>
      </c>
      <c r="F23" s="19" t="s">
        <v>148</v>
      </c>
      <c r="G23" s="19" t="s">
        <v>148</v>
      </c>
      <c r="H23" s="19" t="s">
        <v>146</v>
      </c>
      <c r="I23" s="19" t="s">
        <v>95</v>
      </c>
      <c r="J23" s="19" t="s">
        <v>141</v>
      </c>
    </row>
    <row r="24" spans="1:11" s="47" customFormat="1" x14ac:dyDescent="0.25">
      <c r="A24" s="58"/>
      <c r="B24" s="58">
        <v>20</v>
      </c>
      <c r="C24" s="54">
        <v>45617</v>
      </c>
      <c r="D24" s="19" t="s">
        <v>127</v>
      </c>
      <c r="E24" s="19" t="s">
        <v>42</v>
      </c>
      <c r="F24" s="19" t="s">
        <v>163</v>
      </c>
      <c r="G24" s="19" t="s">
        <v>164</v>
      </c>
      <c r="H24" s="19" t="s">
        <v>158</v>
      </c>
      <c r="I24" s="19" t="s">
        <v>38</v>
      </c>
      <c r="J24" s="19" t="s">
        <v>56</v>
      </c>
    </row>
    <row r="25" spans="1:11" s="47" customFormat="1" x14ac:dyDescent="0.25">
      <c r="A25" s="58"/>
      <c r="B25" s="58">
        <v>21</v>
      </c>
      <c r="C25" s="54">
        <v>45617</v>
      </c>
      <c r="D25" s="19" t="s">
        <v>127</v>
      </c>
      <c r="E25" s="19" t="s">
        <v>42</v>
      </c>
      <c r="F25" s="19" t="s">
        <v>163</v>
      </c>
      <c r="G25" s="19" t="s">
        <v>164</v>
      </c>
      <c r="H25" s="19" t="s">
        <v>149</v>
      </c>
      <c r="I25" s="19" t="s">
        <v>38</v>
      </c>
      <c r="J25" s="19" t="s">
        <v>147</v>
      </c>
    </row>
    <row r="26" spans="1:11" s="41" customFormat="1" ht="15.75" x14ac:dyDescent="0.25">
      <c r="A26" s="40"/>
      <c r="B26" s="58">
        <v>22</v>
      </c>
      <c r="C26" s="54">
        <v>45617</v>
      </c>
      <c r="D26" s="19" t="s">
        <v>127</v>
      </c>
      <c r="E26" s="19" t="s">
        <v>42</v>
      </c>
      <c r="F26" s="19" t="s">
        <v>53</v>
      </c>
      <c r="G26" s="19" t="s">
        <v>97</v>
      </c>
      <c r="H26" s="19" t="s">
        <v>165</v>
      </c>
      <c r="I26" s="19" t="s">
        <v>38</v>
      </c>
      <c r="J26" s="19" t="s">
        <v>56</v>
      </c>
    </row>
    <row r="27" spans="1:11" s="47" customFormat="1" ht="17.25" customHeight="1" x14ac:dyDescent="0.25">
      <c r="A27" s="58"/>
      <c r="B27" s="58">
        <v>23</v>
      </c>
      <c r="C27" s="54">
        <v>45621</v>
      </c>
      <c r="D27" s="19" t="s">
        <v>127</v>
      </c>
      <c r="E27" s="19" t="s">
        <v>34</v>
      </c>
      <c r="F27" s="19" t="s">
        <v>32</v>
      </c>
      <c r="G27" s="19" t="s">
        <v>33</v>
      </c>
      <c r="H27" s="19" t="s">
        <v>138</v>
      </c>
      <c r="I27" s="19" t="s">
        <v>166</v>
      </c>
      <c r="J27" s="19" t="s">
        <v>167</v>
      </c>
    </row>
    <row r="28" spans="1:11" s="47" customFormat="1" ht="17.25" customHeight="1" x14ac:dyDescent="0.25">
      <c r="A28" s="58"/>
      <c r="B28" s="58">
        <v>24</v>
      </c>
      <c r="C28" s="54">
        <v>45621</v>
      </c>
      <c r="D28" s="19" t="s">
        <v>127</v>
      </c>
      <c r="E28" s="19" t="s">
        <v>34</v>
      </c>
      <c r="F28" s="19" t="s">
        <v>163</v>
      </c>
      <c r="G28" s="19" t="s">
        <v>164</v>
      </c>
      <c r="H28" s="19" t="s">
        <v>168</v>
      </c>
      <c r="I28" s="19" t="s">
        <v>38</v>
      </c>
      <c r="J28" s="19" t="s">
        <v>56</v>
      </c>
    </row>
    <row r="29" spans="1:11" s="47" customFormat="1" x14ac:dyDescent="0.25">
      <c r="A29" s="58"/>
      <c r="B29" s="58">
        <v>25</v>
      </c>
      <c r="C29" s="54">
        <v>45621</v>
      </c>
      <c r="D29" s="19" t="s">
        <v>127</v>
      </c>
      <c r="E29" s="19" t="s">
        <v>42</v>
      </c>
      <c r="F29" s="19" t="s">
        <v>169</v>
      </c>
      <c r="G29" s="19" t="s">
        <v>170</v>
      </c>
      <c r="H29" s="19" t="s">
        <v>160</v>
      </c>
      <c r="I29" s="19" t="s">
        <v>38</v>
      </c>
      <c r="J29" s="19" t="s">
        <v>56</v>
      </c>
    </row>
    <row r="30" spans="1:11" s="47" customFormat="1" x14ac:dyDescent="0.25">
      <c r="A30" s="58"/>
      <c r="B30" s="58">
        <v>26</v>
      </c>
      <c r="C30" s="54">
        <v>45621</v>
      </c>
      <c r="D30" s="19" t="s">
        <v>127</v>
      </c>
      <c r="E30" s="19" t="s">
        <v>42</v>
      </c>
      <c r="F30" s="19" t="s">
        <v>104</v>
      </c>
      <c r="G30" s="19" t="s">
        <v>171</v>
      </c>
      <c r="H30" s="19" t="s">
        <v>160</v>
      </c>
      <c r="I30" s="19" t="s">
        <v>38</v>
      </c>
      <c r="J30" s="19" t="s">
        <v>56</v>
      </c>
    </row>
    <row r="31" spans="1:11" s="47" customFormat="1" x14ac:dyDescent="0.25">
      <c r="A31" s="58"/>
      <c r="B31" s="58">
        <v>27</v>
      </c>
      <c r="C31" s="54">
        <v>45622</v>
      </c>
      <c r="D31" s="19" t="s">
        <v>172</v>
      </c>
      <c r="E31" s="19" t="s">
        <v>42</v>
      </c>
      <c r="F31" s="19" t="s">
        <v>173</v>
      </c>
      <c r="G31" s="19" t="s">
        <v>174</v>
      </c>
      <c r="H31" s="19" t="s">
        <v>149</v>
      </c>
      <c r="I31" s="19" t="s">
        <v>38</v>
      </c>
      <c r="J31" s="19" t="s">
        <v>56</v>
      </c>
    </row>
    <row r="32" spans="1:11" x14ac:dyDescent="0.25">
      <c r="A32" s="20"/>
      <c r="B32" s="58">
        <v>28</v>
      </c>
      <c r="C32" s="54">
        <v>45622</v>
      </c>
      <c r="D32" s="19" t="s">
        <v>175</v>
      </c>
      <c r="E32" s="19" t="s">
        <v>42</v>
      </c>
      <c r="F32" s="19" t="s">
        <v>173</v>
      </c>
      <c r="G32" s="19" t="s">
        <v>174</v>
      </c>
      <c r="H32" s="19" t="s">
        <v>149</v>
      </c>
      <c r="I32" s="19" t="s">
        <v>38</v>
      </c>
      <c r="J32" s="19" t="s">
        <v>56</v>
      </c>
    </row>
    <row r="33" spans="1:10" s="47" customFormat="1" x14ac:dyDescent="0.25">
      <c r="A33" s="59"/>
      <c r="B33" s="58">
        <v>29</v>
      </c>
      <c r="C33" s="54">
        <v>45622</v>
      </c>
      <c r="D33" s="19" t="s">
        <v>176</v>
      </c>
      <c r="E33" s="19" t="s">
        <v>42</v>
      </c>
      <c r="F33" s="19" t="s">
        <v>173</v>
      </c>
      <c r="G33" s="19" t="s">
        <v>174</v>
      </c>
      <c r="H33" s="19" t="s">
        <v>149</v>
      </c>
      <c r="I33" s="19" t="s">
        <v>38</v>
      </c>
      <c r="J33" s="19" t="s">
        <v>56</v>
      </c>
    </row>
    <row r="34" spans="1:10" s="47" customFormat="1" ht="16.5" customHeight="1" x14ac:dyDescent="0.25">
      <c r="A34" s="59"/>
      <c r="B34" s="58">
        <v>30</v>
      </c>
      <c r="C34" s="54">
        <v>45622</v>
      </c>
      <c r="D34" s="19" t="s">
        <v>127</v>
      </c>
      <c r="E34" s="19" t="s">
        <v>34</v>
      </c>
      <c r="F34" s="19" t="s">
        <v>32</v>
      </c>
      <c r="G34" s="19" t="s">
        <v>33</v>
      </c>
      <c r="H34" s="19" t="s">
        <v>158</v>
      </c>
      <c r="I34" s="19" t="s">
        <v>177</v>
      </c>
      <c r="J34" s="19" t="s">
        <v>177</v>
      </c>
    </row>
    <row r="35" spans="1:10" s="48" customFormat="1" ht="15.75" x14ac:dyDescent="0.25">
      <c r="A35" s="60"/>
      <c r="B35" s="58">
        <v>31</v>
      </c>
      <c r="C35" s="54">
        <v>45623</v>
      </c>
      <c r="D35" s="19" t="s">
        <v>127</v>
      </c>
      <c r="E35" s="19" t="s">
        <v>34</v>
      </c>
      <c r="F35" s="19" t="s">
        <v>84</v>
      </c>
      <c r="G35" s="19" t="s">
        <v>178</v>
      </c>
      <c r="H35" s="19" t="s">
        <v>179</v>
      </c>
      <c r="I35" s="19" t="s">
        <v>180</v>
      </c>
      <c r="J35" s="19" t="s">
        <v>180</v>
      </c>
    </row>
    <row r="36" spans="1:10" s="48" customFormat="1" ht="15.75" x14ac:dyDescent="0.25">
      <c r="A36" s="60"/>
      <c r="B36" s="58">
        <v>32</v>
      </c>
      <c r="C36" s="54">
        <v>45624</v>
      </c>
      <c r="D36" s="19" t="s">
        <v>127</v>
      </c>
      <c r="E36" s="19" t="s">
        <v>34</v>
      </c>
      <c r="F36" s="19" t="s">
        <v>32</v>
      </c>
      <c r="G36" s="19" t="s">
        <v>33</v>
      </c>
      <c r="H36" s="19" t="s">
        <v>181</v>
      </c>
      <c r="I36" s="19" t="s">
        <v>38</v>
      </c>
      <c r="J36" s="19" t="s">
        <v>56</v>
      </c>
    </row>
    <row r="37" spans="1:10" s="49" customFormat="1" ht="15.75" customHeight="1" x14ac:dyDescent="0.25">
      <c r="A37" s="60"/>
      <c r="B37" s="58">
        <v>33</v>
      </c>
      <c r="C37" s="54">
        <v>45624</v>
      </c>
      <c r="D37" s="19" t="s">
        <v>127</v>
      </c>
      <c r="E37" s="19" t="s">
        <v>42</v>
      </c>
      <c r="F37" s="19" t="s">
        <v>32</v>
      </c>
      <c r="G37" s="19" t="s">
        <v>33</v>
      </c>
      <c r="H37" s="19" t="s">
        <v>162</v>
      </c>
      <c r="I37" s="19" t="s">
        <v>38</v>
      </c>
      <c r="J37" s="19" t="s">
        <v>56</v>
      </c>
    </row>
    <row r="38" spans="1:10" s="52" customFormat="1" ht="17.25" customHeight="1" x14ac:dyDescent="0.3">
      <c r="A38" s="61"/>
      <c r="B38" s="58">
        <v>34</v>
      </c>
      <c r="C38" s="54">
        <v>45624</v>
      </c>
      <c r="D38" s="19" t="s">
        <v>127</v>
      </c>
      <c r="E38" s="19" t="s">
        <v>34</v>
      </c>
      <c r="F38" s="19" t="s">
        <v>32</v>
      </c>
      <c r="G38" s="19" t="s">
        <v>33</v>
      </c>
      <c r="H38" s="19" t="s">
        <v>182</v>
      </c>
      <c r="I38" s="19" t="s">
        <v>38</v>
      </c>
      <c r="J38" s="19" t="s">
        <v>56</v>
      </c>
    </row>
    <row r="39" spans="1:10" s="51" customFormat="1" ht="17.25" customHeight="1" x14ac:dyDescent="0.3">
      <c r="A39" s="61"/>
      <c r="B39" s="58">
        <v>35</v>
      </c>
      <c r="C39" s="54">
        <v>45624</v>
      </c>
      <c r="D39" s="19" t="s">
        <v>127</v>
      </c>
      <c r="E39" s="19" t="s">
        <v>42</v>
      </c>
      <c r="F39" s="19" t="s">
        <v>32</v>
      </c>
      <c r="G39" s="19" t="s">
        <v>33</v>
      </c>
      <c r="H39" s="19" t="s">
        <v>149</v>
      </c>
      <c r="I39" s="19" t="s">
        <v>183</v>
      </c>
      <c r="J39" s="19" t="s">
        <v>184</v>
      </c>
    </row>
    <row r="40" spans="1:10" s="51" customFormat="1" ht="17.25" customHeight="1" x14ac:dyDescent="0.3">
      <c r="A40" s="61"/>
      <c r="B40" s="58">
        <v>36</v>
      </c>
      <c r="C40" s="54">
        <v>45624</v>
      </c>
      <c r="D40" s="19" t="s">
        <v>127</v>
      </c>
      <c r="E40" s="19" t="s">
        <v>42</v>
      </c>
      <c r="F40" s="19" t="s">
        <v>32</v>
      </c>
      <c r="G40" s="19" t="s">
        <v>33</v>
      </c>
      <c r="H40" s="19" t="s">
        <v>185</v>
      </c>
      <c r="I40" s="19" t="s">
        <v>38</v>
      </c>
      <c r="J40" s="19" t="s">
        <v>56</v>
      </c>
    </row>
    <row r="41" spans="1:10" s="51" customFormat="1" ht="15.75" customHeight="1" x14ac:dyDescent="0.3">
      <c r="A41" s="61"/>
      <c r="B41" s="58">
        <v>37</v>
      </c>
      <c r="C41" s="54">
        <v>45624</v>
      </c>
      <c r="D41" s="19" t="s">
        <v>127</v>
      </c>
      <c r="E41" s="19" t="s">
        <v>42</v>
      </c>
      <c r="F41" s="19" t="s">
        <v>32</v>
      </c>
      <c r="G41" s="19" t="s">
        <v>33</v>
      </c>
      <c r="H41" s="19" t="s">
        <v>146</v>
      </c>
      <c r="I41" s="19" t="s">
        <v>38</v>
      </c>
      <c r="J41" s="19" t="s">
        <v>56</v>
      </c>
    </row>
    <row r="42" spans="1:10" s="47" customFormat="1" x14ac:dyDescent="0.25">
      <c r="A42" s="59"/>
      <c r="B42" s="58">
        <v>38</v>
      </c>
      <c r="C42" s="54">
        <v>45625</v>
      </c>
      <c r="D42" s="19" t="s">
        <v>127</v>
      </c>
      <c r="E42" s="19" t="s">
        <v>42</v>
      </c>
      <c r="F42" s="19" t="s">
        <v>186</v>
      </c>
      <c r="G42" s="19" t="s">
        <v>187</v>
      </c>
      <c r="H42" s="19" t="s">
        <v>188</v>
      </c>
      <c r="I42" s="19" t="s">
        <v>38</v>
      </c>
      <c r="J42" s="19" t="s">
        <v>56</v>
      </c>
    </row>
    <row r="43" spans="1:10" s="47" customFormat="1" x14ac:dyDescent="0.25">
      <c r="A43" s="59"/>
      <c r="B43" s="58">
        <v>39</v>
      </c>
      <c r="C43" s="54">
        <v>45625</v>
      </c>
      <c r="D43" s="19" t="s">
        <v>127</v>
      </c>
      <c r="E43" s="19" t="s">
        <v>42</v>
      </c>
      <c r="F43" s="19" t="s">
        <v>189</v>
      </c>
      <c r="G43" s="19" t="s">
        <v>189</v>
      </c>
      <c r="H43" s="19" t="s">
        <v>190</v>
      </c>
      <c r="I43" s="19" t="s">
        <v>38</v>
      </c>
      <c r="J43" s="19" t="s">
        <v>56</v>
      </c>
    </row>
    <row r="44" spans="1:10" x14ac:dyDescent="0.25">
      <c r="A44" s="59"/>
      <c r="B44" s="58">
        <v>40</v>
      </c>
      <c r="C44" s="54">
        <v>45625</v>
      </c>
      <c r="D44" s="19" t="s">
        <v>127</v>
      </c>
      <c r="E44" s="19" t="s">
        <v>34</v>
      </c>
      <c r="F44" s="19" t="s">
        <v>189</v>
      </c>
      <c r="G44" s="19" t="s">
        <v>189</v>
      </c>
      <c r="H44" s="19" t="s">
        <v>191</v>
      </c>
      <c r="I44" s="19" t="s">
        <v>38</v>
      </c>
      <c r="J44" s="19" t="s">
        <v>56</v>
      </c>
    </row>
    <row r="45" spans="1:10" x14ac:dyDescent="0.25">
      <c r="A45" s="59"/>
      <c r="B45" s="58">
        <v>41</v>
      </c>
      <c r="C45" s="54">
        <v>45625</v>
      </c>
      <c r="D45" s="19" t="s">
        <v>127</v>
      </c>
      <c r="E45" s="19" t="s">
        <v>34</v>
      </c>
      <c r="F45" s="19" t="s">
        <v>189</v>
      </c>
      <c r="G45" s="19" t="s">
        <v>189</v>
      </c>
      <c r="H45" s="19" t="s">
        <v>140</v>
      </c>
      <c r="I45" s="19" t="s">
        <v>38</v>
      </c>
      <c r="J45" s="19" t="s">
        <v>56</v>
      </c>
    </row>
    <row r="46" spans="1:10" x14ac:dyDescent="0.25">
      <c r="A46" s="59"/>
      <c r="B46" s="58">
        <v>42</v>
      </c>
      <c r="C46" s="54">
        <v>45625</v>
      </c>
      <c r="D46" s="19" t="s">
        <v>127</v>
      </c>
      <c r="E46" s="19" t="s">
        <v>34</v>
      </c>
      <c r="F46" s="19" t="s">
        <v>189</v>
      </c>
      <c r="G46" s="19" t="s">
        <v>189</v>
      </c>
      <c r="H46" s="19" t="s">
        <v>144</v>
      </c>
      <c r="I46" s="19" t="s">
        <v>38</v>
      </c>
      <c r="J46" s="19" t="s">
        <v>56</v>
      </c>
    </row>
    <row r="47" spans="1:10" x14ac:dyDescent="0.25">
      <c r="A47" s="59"/>
      <c r="B47" s="58"/>
      <c r="C47" s="54"/>
      <c r="D47" s="19"/>
      <c r="E47" s="19"/>
      <c r="F47" s="19"/>
      <c r="G47" s="19"/>
      <c r="H47" s="19"/>
      <c r="I47" s="19"/>
      <c r="J47" s="19"/>
    </row>
    <row r="48" spans="1:10" s="38" customFormat="1" ht="18.75" x14ac:dyDescent="0.3">
      <c r="A48" s="61"/>
      <c r="B48" s="58"/>
      <c r="C48" s="54"/>
      <c r="D48" s="19"/>
      <c r="E48" s="19"/>
      <c r="F48" s="19"/>
      <c r="G48" s="19"/>
      <c r="H48" s="19"/>
      <c r="I48" s="19"/>
      <c r="J48" s="19"/>
    </row>
    <row r="49" spans="1:10" s="38" customFormat="1" ht="18.75" customHeight="1" x14ac:dyDescent="0.3">
      <c r="A49" s="61"/>
      <c r="B49" s="58"/>
      <c r="C49" s="54"/>
      <c r="D49" s="19"/>
      <c r="E49" s="19"/>
      <c r="F49" s="19"/>
      <c r="G49" s="19"/>
      <c r="H49" s="19"/>
      <c r="I49" s="19"/>
      <c r="J49" s="19"/>
    </row>
    <row r="50" spans="1:10" s="41" customFormat="1" ht="15.75" x14ac:dyDescent="0.25">
      <c r="A50" s="60"/>
      <c r="B50" s="58"/>
      <c r="C50" s="54"/>
      <c r="D50" s="19"/>
      <c r="E50" s="19"/>
      <c r="F50" s="19"/>
      <c r="G50" s="19"/>
      <c r="H50" s="19"/>
      <c r="I50" s="19"/>
      <c r="J50" s="19"/>
    </row>
    <row r="51" spans="1:10" s="41" customFormat="1" ht="15.75" x14ac:dyDescent="0.25">
      <c r="A51" s="60"/>
      <c r="B51" s="58"/>
      <c r="C51" s="54"/>
      <c r="D51" s="19"/>
      <c r="E51" s="19"/>
      <c r="F51" s="19"/>
      <c r="G51" s="19"/>
      <c r="H51" s="19"/>
      <c r="I51" s="19"/>
      <c r="J51" s="19"/>
    </row>
    <row r="52" spans="1:10" x14ac:dyDescent="0.25">
      <c r="A52" s="20"/>
      <c r="B52" s="58"/>
      <c r="C52" s="54"/>
      <c r="D52" s="19"/>
      <c r="E52" s="19"/>
      <c r="F52" s="19"/>
      <c r="G52" s="19"/>
      <c r="H52" s="19"/>
      <c r="I52" s="19"/>
      <c r="J52" s="19"/>
    </row>
    <row r="53" spans="1:10" x14ac:dyDescent="0.25">
      <c r="A53" s="59"/>
      <c r="B53" s="58"/>
      <c r="C53" s="54"/>
      <c r="D53" s="19"/>
      <c r="E53" s="19"/>
      <c r="F53" s="19"/>
      <c r="G53" s="19"/>
      <c r="H53" s="19"/>
      <c r="I53" s="19"/>
      <c r="J53" s="19"/>
    </row>
    <row r="54" spans="1:10" x14ac:dyDescent="0.25">
      <c r="A54" s="59"/>
      <c r="B54" s="58"/>
      <c r="C54" s="54"/>
      <c r="D54" s="19"/>
      <c r="E54" s="19"/>
      <c r="F54" s="19"/>
      <c r="G54" s="19"/>
      <c r="H54" s="19"/>
      <c r="I54" s="19"/>
      <c r="J54" s="19"/>
    </row>
    <row r="55" spans="1:10" x14ac:dyDescent="0.25">
      <c r="A55" s="59"/>
      <c r="B55" s="58"/>
      <c r="C55" s="54"/>
      <c r="D55" s="19"/>
      <c r="E55" s="19"/>
      <c r="F55" s="19"/>
      <c r="G55" s="19"/>
      <c r="H55" s="19"/>
      <c r="I55" s="19"/>
      <c r="J55" s="19"/>
    </row>
    <row r="56" spans="1:10" x14ac:dyDescent="0.25">
      <c r="A56" s="59"/>
      <c r="B56" s="58"/>
      <c r="C56" s="54"/>
      <c r="D56" s="19"/>
      <c r="E56" s="19"/>
      <c r="F56" s="19"/>
      <c r="G56" s="19"/>
      <c r="H56" s="19"/>
      <c r="I56" s="19"/>
      <c r="J56" s="19"/>
    </row>
    <row r="57" spans="1:10" x14ac:dyDescent="0.25">
      <c r="A57" s="59"/>
      <c r="B57" s="58"/>
      <c r="C57" s="54"/>
      <c r="D57" s="19"/>
      <c r="E57" s="19"/>
      <c r="F57" s="19"/>
      <c r="G57" s="19"/>
      <c r="H57" s="19"/>
      <c r="I57" s="19"/>
      <c r="J57" s="19"/>
    </row>
    <row r="58" spans="1:10" x14ac:dyDescent="0.25">
      <c r="A58" s="59"/>
      <c r="B58" s="58"/>
      <c r="C58" s="54"/>
      <c r="D58" s="19"/>
      <c r="E58" s="19"/>
      <c r="F58" s="19"/>
      <c r="G58" s="19"/>
      <c r="H58" s="19"/>
      <c r="I58" s="19"/>
      <c r="J58" s="19"/>
    </row>
    <row r="59" spans="1:10" x14ac:dyDescent="0.25">
      <c r="A59" s="59"/>
      <c r="B59" s="58"/>
      <c r="C59" s="54"/>
      <c r="D59" s="19"/>
      <c r="E59" s="19"/>
      <c r="F59" s="19"/>
      <c r="G59" s="19"/>
      <c r="H59" s="19"/>
      <c r="I59" s="19"/>
      <c r="J59" s="19"/>
    </row>
    <row r="60" spans="1:10" x14ac:dyDescent="0.25">
      <c r="A60" s="59"/>
      <c r="B60" s="58"/>
      <c r="C60" s="54"/>
      <c r="D60" s="19"/>
      <c r="E60" s="19"/>
      <c r="F60" s="19"/>
      <c r="G60" s="19"/>
      <c r="H60" s="19"/>
      <c r="I60" s="19"/>
      <c r="J60" s="19"/>
    </row>
    <row r="61" spans="1:10" x14ac:dyDescent="0.25">
      <c r="A61" s="59"/>
      <c r="B61" s="58"/>
      <c r="C61" s="54"/>
      <c r="D61" s="19"/>
      <c r="E61" s="19"/>
      <c r="F61" s="19"/>
      <c r="G61" s="19"/>
      <c r="H61" s="19"/>
      <c r="I61" s="19"/>
      <c r="J61" s="19"/>
    </row>
    <row r="62" spans="1:10" x14ac:dyDescent="0.25">
      <c r="A62" s="59"/>
      <c r="B62" s="58"/>
      <c r="C62" s="54"/>
      <c r="D62" s="19"/>
      <c r="E62" s="19"/>
      <c r="F62" s="19"/>
      <c r="G62" s="19"/>
      <c r="H62" s="19"/>
      <c r="I62" s="19"/>
      <c r="J62" s="19"/>
    </row>
    <row r="63" spans="1:10" x14ac:dyDescent="0.25">
      <c r="A63" s="59"/>
      <c r="B63" s="58"/>
      <c r="C63" s="54"/>
      <c r="D63" s="19"/>
      <c r="E63" s="19"/>
      <c r="F63" s="19"/>
      <c r="G63" s="19"/>
      <c r="H63" s="19"/>
      <c r="I63" s="19"/>
      <c r="J63" s="19"/>
    </row>
    <row r="64" spans="1:10" x14ac:dyDescent="0.25">
      <c r="A64" s="20"/>
      <c r="B64" s="58"/>
      <c r="C64" s="54"/>
      <c r="D64" s="19"/>
      <c r="E64" s="19"/>
      <c r="F64" s="19"/>
      <c r="G64" s="19"/>
      <c r="H64" s="19"/>
      <c r="I64" s="19"/>
      <c r="J64" s="19"/>
    </row>
    <row r="65" spans="1:10" x14ac:dyDescent="0.25">
      <c r="A65" s="59"/>
      <c r="B65" s="58"/>
      <c r="C65" s="54"/>
      <c r="D65" s="19"/>
      <c r="E65" s="19"/>
      <c r="F65" s="19"/>
      <c r="G65" s="19"/>
      <c r="H65" s="19"/>
      <c r="I65" s="19"/>
      <c r="J65" s="19"/>
    </row>
    <row r="66" spans="1:10" x14ac:dyDescent="0.25">
      <c r="A66" s="59"/>
      <c r="B66" s="58"/>
      <c r="C66" s="54"/>
      <c r="D66" s="19"/>
      <c r="E66" s="19"/>
      <c r="F66" s="19"/>
      <c r="G66" s="19"/>
      <c r="H66" s="19"/>
      <c r="I66" s="19"/>
      <c r="J66" s="19"/>
    </row>
    <row r="67" spans="1:10" x14ac:dyDescent="0.25">
      <c r="A67" s="59"/>
      <c r="B67" s="58"/>
      <c r="C67" s="54"/>
      <c r="D67" s="19"/>
      <c r="E67" s="19"/>
      <c r="F67" s="19"/>
      <c r="G67" s="19"/>
      <c r="H67" s="19"/>
      <c r="I67" s="19"/>
      <c r="J67" s="19"/>
    </row>
    <row r="68" spans="1:10" x14ac:dyDescent="0.25">
      <c r="A68" s="62"/>
      <c r="B68" s="58"/>
      <c r="C68" s="54"/>
      <c r="D68" s="19"/>
      <c r="E68" s="19"/>
      <c r="F68" s="19"/>
      <c r="G68" s="19"/>
      <c r="H68" s="19"/>
      <c r="I68" s="19"/>
      <c r="J68" s="19"/>
    </row>
    <row r="69" spans="1:10" x14ac:dyDescent="0.25">
      <c r="A69" s="62"/>
      <c r="B69" s="58"/>
      <c r="C69" s="54"/>
      <c r="D69" s="19"/>
      <c r="E69" s="19"/>
      <c r="F69" s="19"/>
      <c r="G69" s="19"/>
      <c r="H69" s="19"/>
      <c r="I69" s="19"/>
      <c r="J69" s="19"/>
    </row>
    <row r="70" spans="1:10" x14ac:dyDescent="0.25">
      <c r="A70" s="62"/>
      <c r="B70" s="58"/>
      <c r="C70" s="54"/>
      <c r="D70" s="19"/>
      <c r="E70" s="19"/>
      <c r="F70" s="19"/>
      <c r="G70" s="19"/>
      <c r="H70" s="19"/>
      <c r="I70" s="19"/>
      <c r="J70" s="19"/>
    </row>
    <row r="71" spans="1:10" x14ac:dyDescent="0.25">
      <c r="A71" s="62"/>
      <c r="B71" s="58"/>
      <c r="C71" s="54"/>
      <c r="D71" s="19"/>
      <c r="E71" s="19"/>
      <c r="F71" s="19"/>
      <c r="G71" s="19"/>
      <c r="H71" s="19"/>
      <c r="I71" s="19"/>
      <c r="J71" s="19"/>
    </row>
    <row r="72" spans="1:10" x14ac:dyDescent="0.25">
      <c r="A72" s="50"/>
      <c r="B72" s="59"/>
      <c r="C72" s="54"/>
      <c r="D72" s="19"/>
      <c r="E72" s="19"/>
      <c r="F72" s="19"/>
      <c r="G72" s="19"/>
      <c r="H72" s="19"/>
      <c r="I72" s="19"/>
      <c r="J72" s="19"/>
    </row>
    <row r="73" spans="1:10" x14ac:dyDescent="0.25">
      <c r="A73" s="50"/>
      <c r="B73" s="59"/>
      <c r="C73" s="54"/>
      <c r="D73" s="19"/>
      <c r="E73" s="19"/>
      <c r="F73" s="19"/>
      <c r="G73" s="19"/>
      <c r="H73" s="19"/>
      <c r="I73" s="19"/>
      <c r="J73" s="19"/>
    </row>
    <row r="74" spans="1:10" x14ac:dyDescent="0.25">
      <c r="A74" s="50"/>
      <c r="B74" s="59"/>
      <c r="C74" s="54"/>
      <c r="D74" s="19"/>
      <c r="E74" s="19"/>
      <c r="F74" s="19"/>
      <c r="G74" s="19"/>
      <c r="H74" s="19"/>
      <c r="I74" s="19"/>
      <c r="J74" s="19"/>
    </row>
    <row r="75" spans="1:10" x14ac:dyDescent="0.25">
      <c r="A75" s="50"/>
      <c r="B75" s="59"/>
      <c r="C75" s="54"/>
      <c r="D75" s="19"/>
      <c r="E75" s="19"/>
      <c r="F75" s="19"/>
      <c r="G75" s="19"/>
      <c r="H75" s="19"/>
      <c r="I75" s="19"/>
      <c r="J75" s="19"/>
    </row>
    <row r="76" spans="1:10" x14ac:dyDescent="0.25">
      <c r="A76" s="50"/>
      <c r="B76" s="59"/>
      <c r="C76" s="54"/>
      <c r="D76" s="19"/>
      <c r="E76" s="19"/>
      <c r="F76" s="19"/>
      <c r="G76" s="19"/>
      <c r="H76" s="19"/>
      <c r="I76" s="19"/>
      <c r="J76" s="19"/>
    </row>
    <row r="77" spans="1:10" x14ac:dyDescent="0.25">
      <c r="A77" s="50"/>
      <c r="B77" s="59"/>
      <c r="C77" s="54"/>
      <c r="D77" s="19"/>
      <c r="E77" s="19"/>
      <c r="F77" s="19"/>
      <c r="G77" s="19"/>
      <c r="H77" s="19"/>
      <c r="I77" s="19"/>
      <c r="J77" s="19"/>
    </row>
    <row r="78" spans="1:10" x14ac:dyDescent="0.25">
      <c r="A78" s="50"/>
      <c r="B78" s="59"/>
      <c r="C78" s="54"/>
      <c r="D78" s="19"/>
      <c r="E78" s="19"/>
      <c r="F78" s="19"/>
      <c r="G78" s="19"/>
      <c r="H78" s="19"/>
      <c r="I78" s="19"/>
      <c r="J78" s="19"/>
    </row>
    <row r="79" spans="1:10" x14ac:dyDescent="0.25">
      <c r="A79" s="50"/>
      <c r="B79" s="59"/>
      <c r="C79" s="54"/>
      <c r="D79" s="19"/>
      <c r="E79" s="19"/>
      <c r="F79" s="19"/>
      <c r="G79" s="19"/>
      <c r="H79" s="19"/>
      <c r="I79" s="19"/>
      <c r="J79" s="19"/>
    </row>
    <row r="80" spans="1:10" x14ac:dyDescent="0.25">
      <c r="A80" s="50"/>
      <c r="B80" s="59"/>
      <c r="C80" s="54"/>
      <c r="D80" s="19"/>
      <c r="E80" s="19"/>
      <c r="F80" s="19"/>
      <c r="G80" s="19"/>
      <c r="H80" s="19"/>
      <c r="I80" s="19"/>
      <c r="J80" s="19"/>
    </row>
    <row r="81" spans="1:10" x14ac:dyDescent="0.25">
      <c r="A81" s="50"/>
      <c r="B81" s="59"/>
      <c r="C81" s="54"/>
      <c r="D81" s="19"/>
      <c r="E81" s="19"/>
      <c r="F81" s="19"/>
      <c r="G81" s="19"/>
      <c r="H81" s="19"/>
      <c r="I81" s="19"/>
      <c r="J81" s="19"/>
    </row>
    <row r="82" spans="1:10" x14ac:dyDescent="0.25">
      <c r="B82" s="20"/>
      <c r="C82" s="54"/>
      <c r="D82" s="19"/>
      <c r="E82" s="19"/>
      <c r="F82" s="19"/>
      <c r="G82" s="19"/>
      <c r="H82" s="19"/>
      <c r="I82" s="19"/>
      <c r="J82" s="19"/>
    </row>
    <row r="83" spans="1:10" x14ac:dyDescent="0.25">
      <c r="B83" s="20"/>
      <c r="C83" s="54"/>
      <c r="D83" s="19"/>
      <c r="E83" s="19"/>
      <c r="F83" s="19"/>
      <c r="G83" s="19"/>
      <c r="H83" s="19"/>
      <c r="I83" s="19"/>
      <c r="J83" s="19"/>
    </row>
    <row r="84" spans="1:10" x14ac:dyDescent="0.25">
      <c r="B84" s="20"/>
      <c r="C84" s="54"/>
      <c r="D84" s="19"/>
      <c r="E84" s="19"/>
      <c r="F84" s="19"/>
      <c r="G84" s="19"/>
      <c r="H84" s="19"/>
      <c r="I84" s="19"/>
      <c r="J84" s="19"/>
    </row>
    <row r="85" spans="1:10" x14ac:dyDescent="0.25">
      <c r="B85" s="20"/>
      <c r="C85" s="54"/>
      <c r="D85" s="19"/>
      <c r="E85" s="19"/>
      <c r="F85" s="19"/>
      <c r="G85" s="19"/>
      <c r="H85" s="19"/>
      <c r="I85" s="19"/>
      <c r="J85" s="19"/>
    </row>
    <row r="86" spans="1:10" x14ac:dyDescent="0.25">
      <c r="B86" s="20"/>
      <c r="C86" s="54"/>
      <c r="D86" s="19"/>
      <c r="E86" s="19"/>
      <c r="F86" s="19"/>
      <c r="G86" s="19"/>
      <c r="H86" s="19"/>
      <c r="I86" s="19"/>
      <c r="J86" s="19"/>
    </row>
    <row r="87" spans="1:10" x14ac:dyDescent="0.25">
      <c r="B87" s="20"/>
      <c r="C87" s="54"/>
      <c r="D87" s="19"/>
      <c r="E87" s="19"/>
      <c r="F87" s="19"/>
      <c r="G87" s="19"/>
      <c r="H87" s="19"/>
      <c r="I87" s="19"/>
      <c r="J87" s="19"/>
    </row>
    <row r="88" spans="1:10" x14ac:dyDescent="0.25">
      <c r="B88" s="20"/>
      <c r="C88" s="54"/>
      <c r="D88" s="19"/>
      <c r="E88" s="19"/>
      <c r="F88" s="19"/>
      <c r="G88" s="19"/>
      <c r="H88" s="19"/>
      <c r="I88" s="19"/>
      <c r="J88" s="19"/>
    </row>
    <row r="89" spans="1:10" x14ac:dyDescent="0.25">
      <c r="B89" s="20"/>
      <c r="C89" s="54"/>
      <c r="D89" s="19"/>
      <c r="E89" s="19"/>
      <c r="F89" s="19"/>
      <c r="G89" s="19"/>
      <c r="H89" s="19"/>
      <c r="I89" s="19"/>
      <c r="J89" s="19"/>
    </row>
    <row r="90" spans="1:10" x14ac:dyDescent="0.25">
      <c r="B90" s="20"/>
      <c r="C90" s="54"/>
      <c r="D90" s="19"/>
      <c r="E90" s="19"/>
      <c r="F90" s="19"/>
      <c r="G90" s="19"/>
      <c r="H90" s="19"/>
      <c r="I90" s="19"/>
      <c r="J90" s="19"/>
    </row>
    <row r="91" spans="1:10" x14ac:dyDescent="0.25">
      <c r="B91" s="20"/>
      <c r="C91" s="54"/>
      <c r="D91" s="19"/>
      <c r="E91" s="19"/>
      <c r="F91" s="19"/>
      <c r="G91" s="19"/>
      <c r="H91" s="19"/>
      <c r="I91" s="19"/>
      <c r="J91" s="19"/>
    </row>
    <row r="92" spans="1:10" x14ac:dyDescent="0.25">
      <c r="B92" s="20"/>
      <c r="C92" s="54"/>
      <c r="D92" s="19"/>
      <c r="E92" s="19"/>
      <c r="F92" s="19"/>
      <c r="G92" s="19"/>
      <c r="H92" s="19"/>
      <c r="I92" s="19"/>
      <c r="J92" s="19"/>
    </row>
    <row r="93" spans="1:10" x14ac:dyDescent="0.25">
      <c r="B93" s="20"/>
      <c r="C93" s="54"/>
      <c r="D93" s="19"/>
      <c r="E93" s="19"/>
      <c r="F93" s="19"/>
      <c r="G93" s="19"/>
      <c r="H93" s="19"/>
      <c r="I93" s="19"/>
      <c r="J93" s="19"/>
    </row>
    <row r="94" spans="1:10" ht="18.75" customHeight="1" x14ac:dyDescent="0.25">
      <c r="B94" s="20"/>
      <c r="C94" s="54"/>
      <c r="D94" s="19"/>
      <c r="E94" s="19"/>
      <c r="F94" s="19"/>
      <c r="G94" s="19"/>
      <c r="H94" s="19"/>
      <c r="I94" s="19"/>
      <c r="J94" s="19"/>
    </row>
    <row r="95" spans="1:10" ht="23.25" customHeight="1" x14ac:dyDescent="0.25">
      <c r="B95" s="20"/>
      <c r="C95" s="54"/>
      <c r="D95" s="19"/>
      <c r="E95" s="19"/>
      <c r="F95" s="19"/>
      <c r="G95" s="19"/>
      <c r="H95" s="19"/>
      <c r="I95" s="19"/>
      <c r="J95" s="19"/>
    </row>
    <row r="96" spans="1:10" ht="23.25" customHeight="1" x14ac:dyDescent="0.25">
      <c r="B96" s="20"/>
      <c r="C96" s="54"/>
      <c r="D96" s="19"/>
      <c r="E96" s="19"/>
      <c r="F96" s="19"/>
      <c r="G96" s="19"/>
      <c r="H96" s="19"/>
      <c r="I96" s="19"/>
      <c r="J96" s="19"/>
    </row>
    <row r="97" spans="2:10" ht="26.25" customHeight="1" x14ac:dyDescent="0.25">
      <c r="B97" s="20"/>
      <c r="C97" s="54"/>
      <c r="D97" s="19"/>
      <c r="E97" s="19"/>
      <c r="F97" s="19"/>
      <c r="G97" s="19"/>
      <c r="H97" s="19"/>
      <c r="I97" s="19"/>
      <c r="J97" s="19"/>
    </row>
    <row r="98" spans="2:10" ht="16.5" customHeight="1" x14ac:dyDescent="0.25">
      <c r="B98" s="20"/>
      <c r="C98" s="54"/>
      <c r="D98" s="19"/>
      <c r="E98" s="19"/>
      <c r="F98" s="19"/>
      <c r="G98" s="19"/>
      <c r="H98" s="19"/>
      <c r="I98" s="19"/>
      <c r="J98" s="19"/>
    </row>
    <row r="99" spans="2:10" ht="16.5" customHeight="1" x14ac:dyDescent="0.25">
      <c r="B99" s="20"/>
      <c r="C99" s="54"/>
      <c r="D99" s="19"/>
      <c r="E99" s="19"/>
      <c r="F99" s="19"/>
      <c r="G99" s="19"/>
      <c r="H99" s="19"/>
      <c r="I99" s="19"/>
      <c r="J99" s="19"/>
    </row>
    <row r="100" spans="2:10" ht="18" customHeight="1" x14ac:dyDescent="0.25">
      <c r="B100" s="20"/>
      <c r="C100" s="54"/>
      <c r="D100" s="19"/>
      <c r="E100" s="19"/>
      <c r="F100" s="19"/>
      <c r="G100" s="19"/>
      <c r="H100" s="19"/>
      <c r="I100" s="19"/>
      <c r="J100" s="19"/>
    </row>
    <row r="101" spans="2:10" ht="16.5" customHeight="1" x14ac:dyDescent="0.25">
      <c r="B101" s="20"/>
      <c r="C101" s="42"/>
      <c r="D101" s="19"/>
      <c r="E101" s="20"/>
      <c r="F101" s="20"/>
      <c r="G101" s="20"/>
      <c r="H101" s="20"/>
      <c r="I101" s="20"/>
      <c r="J101" s="20"/>
    </row>
    <row r="102" spans="2:10" ht="18.75" customHeight="1" x14ac:dyDescent="0.25">
      <c r="B102" s="20"/>
      <c r="C102" s="42"/>
      <c r="D102" s="19"/>
      <c r="E102" s="20"/>
      <c r="F102" s="20"/>
      <c r="G102" s="20"/>
      <c r="H102" s="20"/>
      <c r="I102" s="20"/>
      <c r="J102" s="20"/>
    </row>
    <row r="103" spans="2:10" ht="16.5" customHeight="1" x14ac:dyDescent="0.25">
      <c r="B103" s="20"/>
      <c r="C103" s="42"/>
      <c r="D103" s="19"/>
      <c r="E103" s="20"/>
      <c r="F103" s="20"/>
      <c r="G103" s="20"/>
      <c r="H103" s="20"/>
      <c r="I103" s="20"/>
      <c r="J103" s="20"/>
    </row>
    <row r="104" spans="2:10" ht="21" customHeight="1" x14ac:dyDescent="0.25">
      <c r="B104" s="20"/>
      <c r="C104" s="42"/>
      <c r="D104" s="19"/>
      <c r="E104" s="20"/>
      <c r="F104" s="20"/>
      <c r="G104" s="20"/>
      <c r="H104" s="20"/>
      <c r="I104" s="20"/>
      <c r="J104" s="20"/>
    </row>
    <row r="105" spans="2:10" ht="21" customHeight="1" x14ac:dyDescent="0.25">
      <c r="B105" s="20"/>
      <c r="C105" s="42"/>
      <c r="D105" s="19"/>
      <c r="E105" s="20"/>
      <c r="F105" s="20"/>
      <c r="G105" s="20"/>
      <c r="H105" s="20"/>
      <c r="I105" s="20"/>
      <c r="J105" s="20"/>
    </row>
    <row r="106" spans="2:10" ht="21" customHeight="1" x14ac:dyDescent="0.25">
      <c r="B106" s="20"/>
      <c r="C106" s="42"/>
      <c r="D106" s="19"/>
      <c r="E106" s="20"/>
      <c r="F106" s="20"/>
      <c r="G106" s="20"/>
      <c r="H106" s="20"/>
      <c r="I106" s="20"/>
      <c r="J106" s="20"/>
    </row>
    <row r="107" spans="2:10" ht="21" customHeight="1" x14ac:dyDescent="0.25">
      <c r="B107" s="20"/>
      <c r="C107" s="42"/>
      <c r="D107" s="19"/>
      <c r="E107" s="20"/>
      <c r="F107" s="20"/>
      <c r="G107" s="20"/>
      <c r="H107" s="20"/>
      <c r="I107" s="20"/>
      <c r="J107" s="20"/>
    </row>
    <row r="108" spans="2:10" ht="21" customHeight="1" x14ac:dyDescent="0.25">
      <c r="B108" s="20"/>
      <c r="C108" s="42"/>
      <c r="D108" s="19"/>
      <c r="E108" s="20"/>
      <c r="F108" s="20"/>
      <c r="G108" s="20"/>
      <c r="H108" s="20"/>
      <c r="I108" s="20"/>
      <c r="J108" s="20"/>
    </row>
    <row r="109" spans="2:10" ht="21" customHeight="1" x14ac:dyDescent="0.25">
      <c r="B109" s="20"/>
      <c r="C109" s="42"/>
      <c r="D109" s="19"/>
      <c r="E109" s="20"/>
      <c r="F109" s="20"/>
      <c r="G109" s="20"/>
      <c r="H109" s="20"/>
      <c r="I109" s="20"/>
      <c r="J109" s="20"/>
    </row>
    <row r="110" spans="2:10" ht="21" customHeight="1" x14ac:dyDescent="0.25">
      <c r="B110" s="20"/>
      <c r="C110" s="42"/>
      <c r="D110" s="19"/>
      <c r="E110" s="20"/>
      <c r="F110" s="20"/>
      <c r="G110" s="20"/>
      <c r="H110" s="20"/>
      <c r="I110" s="20"/>
      <c r="J110" s="20"/>
    </row>
    <row r="111" spans="2:10" x14ac:dyDescent="0.25"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2:10" x14ac:dyDescent="0.25"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2:10" x14ac:dyDescent="0.25"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2:10" x14ac:dyDescent="0.25">
      <c r="B114" s="20"/>
      <c r="C114" s="20"/>
      <c r="D114" s="20"/>
      <c r="E114" s="20"/>
      <c r="F114" s="20"/>
      <c r="G114" s="20"/>
      <c r="H114" s="20"/>
      <c r="I114" s="20"/>
      <c r="J114" s="20"/>
    </row>
  </sheetData>
  <autoFilter ref="E3:E46" xr:uid="{00000000-0009-0000-0000-000003000000}"/>
  <mergeCells count="9">
    <mergeCell ref="A3:A4"/>
    <mergeCell ref="C3:C4"/>
    <mergeCell ref="D3:D4"/>
    <mergeCell ref="E3:E4"/>
    <mergeCell ref="F3:F4"/>
    <mergeCell ref="G3:G4"/>
    <mergeCell ref="H3:H4"/>
    <mergeCell ref="I3:J3"/>
    <mergeCell ref="B1:D1"/>
  </mergeCells>
  <printOptions horizontalCentered="1"/>
  <pageMargins left="0.17" right="0.17" top="1.3" bottom="0.59" header="0.64" footer="0.31496062992126"/>
  <pageSetup paperSize="5" scale="78" fitToWidth="0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J44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E3" sqref="E3:E4"/>
    </sheetView>
  </sheetViews>
  <sheetFormatPr baseColWidth="10" defaultColWidth="11.42578125" defaultRowHeight="15" x14ac:dyDescent="0.25"/>
  <cols>
    <col min="1" max="1" width="4.5703125" customWidth="1"/>
    <col min="2" max="2" width="16.7109375" customWidth="1"/>
    <col min="3" max="3" width="11.5703125" customWidth="1"/>
    <col min="4" max="4" width="11.28515625" customWidth="1"/>
    <col min="5" max="5" width="23.28515625" customWidth="1"/>
    <col min="6" max="6" width="26.42578125" customWidth="1"/>
    <col min="7" max="7" width="14.85546875" customWidth="1"/>
    <col min="8" max="8" width="14.28515625" customWidth="1"/>
    <col min="9" max="9" width="24.7109375" customWidth="1"/>
    <col min="10" max="10" width="25.140625" customWidth="1"/>
  </cols>
  <sheetData>
    <row r="1" spans="1:10" ht="18.75" x14ac:dyDescent="0.25">
      <c r="A1" s="109" t="s">
        <v>192</v>
      </c>
      <c r="B1" s="109"/>
      <c r="C1" s="109"/>
    </row>
    <row r="3" spans="1:10" ht="26.25" customHeight="1" x14ac:dyDescent="0.25">
      <c r="A3" s="102" t="s">
        <v>15</v>
      </c>
      <c r="B3" s="98" t="s">
        <v>193</v>
      </c>
      <c r="C3" s="98" t="s">
        <v>194</v>
      </c>
      <c r="D3" s="98" t="s">
        <v>125</v>
      </c>
      <c r="E3" s="98" t="s">
        <v>19</v>
      </c>
      <c r="F3" s="98" t="s">
        <v>20</v>
      </c>
      <c r="G3" s="98" t="s">
        <v>24</v>
      </c>
      <c r="H3" s="98" t="s">
        <v>25</v>
      </c>
      <c r="I3" s="96" t="s">
        <v>26</v>
      </c>
      <c r="J3" s="97"/>
    </row>
    <row r="4" spans="1:10" ht="27" customHeight="1" x14ac:dyDescent="0.25">
      <c r="A4" s="117"/>
      <c r="B4" s="117"/>
      <c r="C4" s="117"/>
      <c r="D4" s="116"/>
      <c r="E4" s="116"/>
      <c r="F4" s="116"/>
      <c r="G4" s="116"/>
      <c r="H4" s="116"/>
      <c r="I4" s="56" t="s">
        <v>27</v>
      </c>
      <c r="J4" s="56" t="s">
        <v>28</v>
      </c>
    </row>
    <row r="5" spans="1:10" ht="21.75" customHeight="1" x14ac:dyDescent="0.25">
      <c r="A5" s="11">
        <v>1</v>
      </c>
      <c r="B5" s="55">
        <v>45597</v>
      </c>
      <c r="C5" s="39"/>
      <c r="D5" s="39" t="s">
        <v>195</v>
      </c>
      <c r="E5" s="39" t="s">
        <v>53</v>
      </c>
      <c r="F5" s="39" t="s">
        <v>97</v>
      </c>
      <c r="G5" s="40"/>
      <c r="H5" s="20"/>
      <c r="I5" s="20"/>
      <c r="J5" s="20"/>
    </row>
    <row r="6" spans="1:10" ht="17.25" customHeight="1" x14ac:dyDescent="0.25">
      <c r="A6" s="11">
        <v>2</v>
      </c>
      <c r="B6" s="55">
        <v>45602</v>
      </c>
      <c r="C6" s="39"/>
      <c r="D6" s="39" t="s">
        <v>195</v>
      </c>
      <c r="E6" s="39" t="s">
        <v>104</v>
      </c>
      <c r="F6" s="39" t="s">
        <v>171</v>
      </c>
      <c r="G6" s="40"/>
      <c r="H6" s="20"/>
      <c r="I6" s="20"/>
      <c r="J6" s="20"/>
    </row>
    <row r="7" spans="1:10" ht="18" customHeight="1" x14ac:dyDescent="0.25">
      <c r="A7" s="11">
        <v>3</v>
      </c>
      <c r="B7" s="55">
        <v>45602</v>
      </c>
      <c r="C7" s="39"/>
      <c r="D7" s="39" t="s">
        <v>195</v>
      </c>
      <c r="E7" s="39" t="s">
        <v>104</v>
      </c>
      <c r="F7" s="39" t="s">
        <v>171</v>
      </c>
      <c r="G7" s="40"/>
      <c r="H7" s="20"/>
      <c r="I7" s="20"/>
      <c r="J7" s="20"/>
    </row>
    <row r="8" spans="1:10" ht="19.5" customHeight="1" x14ac:dyDescent="0.25">
      <c r="A8" s="11">
        <v>4</v>
      </c>
      <c r="B8" s="55">
        <v>45602</v>
      </c>
      <c r="C8" s="39"/>
      <c r="D8" s="39" t="s">
        <v>195</v>
      </c>
      <c r="E8" s="39" t="s">
        <v>104</v>
      </c>
      <c r="F8" s="39" t="s">
        <v>171</v>
      </c>
      <c r="G8" s="40"/>
      <c r="H8" s="20"/>
      <c r="I8" s="20"/>
      <c r="J8" s="20"/>
    </row>
    <row r="9" spans="1:10" ht="19.5" customHeight="1" x14ac:dyDescent="0.25">
      <c r="A9" s="11">
        <v>5</v>
      </c>
      <c r="B9" s="55">
        <v>45609</v>
      </c>
      <c r="C9" s="39"/>
      <c r="D9" s="39" t="s">
        <v>195</v>
      </c>
      <c r="E9" s="39" t="s">
        <v>53</v>
      </c>
      <c r="F9" s="39" t="s">
        <v>97</v>
      </c>
      <c r="G9" s="40"/>
      <c r="H9" s="20"/>
      <c r="I9" s="20"/>
      <c r="J9" s="20"/>
    </row>
    <row r="10" spans="1:10" ht="19.5" customHeight="1" x14ac:dyDescent="0.25">
      <c r="A10" s="11">
        <v>6</v>
      </c>
      <c r="B10" s="55">
        <v>45610</v>
      </c>
      <c r="C10" s="39"/>
      <c r="D10" s="39" t="s">
        <v>195</v>
      </c>
      <c r="E10" s="39" t="s">
        <v>53</v>
      </c>
      <c r="F10" s="39" t="s">
        <v>97</v>
      </c>
      <c r="G10" s="40"/>
      <c r="H10" s="20"/>
      <c r="I10" s="20"/>
      <c r="J10" s="20"/>
    </row>
    <row r="11" spans="1:10" ht="18.75" customHeight="1" x14ac:dyDescent="0.25">
      <c r="A11" s="11">
        <v>7</v>
      </c>
      <c r="B11" s="55">
        <v>45614</v>
      </c>
      <c r="C11" s="39"/>
      <c r="D11" s="39" t="s">
        <v>195</v>
      </c>
      <c r="E11" s="39" t="s">
        <v>53</v>
      </c>
      <c r="F11" s="39" t="s">
        <v>97</v>
      </c>
      <c r="G11" s="40"/>
      <c r="H11" s="20"/>
      <c r="I11" s="20"/>
      <c r="J11" s="20"/>
    </row>
    <row r="12" spans="1:10" ht="19.5" customHeight="1" x14ac:dyDescent="0.25">
      <c r="A12" s="11">
        <v>8</v>
      </c>
      <c r="B12" s="55">
        <v>45614</v>
      </c>
      <c r="C12" s="39"/>
      <c r="D12" s="39" t="s">
        <v>195</v>
      </c>
      <c r="E12" s="39" t="s">
        <v>53</v>
      </c>
      <c r="F12" s="39" t="s">
        <v>97</v>
      </c>
      <c r="G12" s="40"/>
      <c r="H12" s="20"/>
      <c r="I12" s="20"/>
      <c r="J12" s="20"/>
    </row>
    <row r="13" spans="1:10" ht="20.25" customHeight="1" x14ac:dyDescent="0.25">
      <c r="A13" s="11">
        <v>9</v>
      </c>
      <c r="B13" s="55">
        <v>45614</v>
      </c>
      <c r="C13" s="39"/>
      <c r="D13" s="39" t="s">
        <v>195</v>
      </c>
      <c r="E13" s="39" t="s">
        <v>53</v>
      </c>
      <c r="F13" s="39" t="s">
        <v>97</v>
      </c>
      <c r="G13" s="40"/>
      <c r="H13" s="20"/>
      <c r="I13" s="20"/>
      <c r="J13" s="20"/>
    </row>
    <row r="14" spans="1:10" ht="19.5" customHeight="1" x14ac:dyDescent="0.25">
      <c r="A14" s="11">
        <v>10</v>
      </c>
      <c r="B14" s="55">
        <v>45615</v>
      </c>
      <c r="C14" s="39"/>
      <c r="D14" s="39" t="s">
        <v>195</v>
      </c>
      <c r="E14" s="39" t="s">
        <v>53</v>
      </c>
      <c r="F14" s="39" t="s">
        <v>97</v>
      </c>
      <c r="G14" s="40"/>
      <c r="H14" s="20"/>
      <c r="I14" s="20"/>
      <c r="J14" s="20"/>
    </row>
    <row r="15" spans="1:10" ht="18" customHeight="1" x14ac:dyDescent="0.25">
      <c r="A15" s="11">
        <v>11</v>
      </c>
      <c r="B15" s="55">
        <v>45615</v>
      </c>
      <c r="C15" s="39"/>
      <c r="D15" s="39" t="s">
        <v>195</v>
      </c>
      <c r="E15" s="39" t="s">
        <v>53</v>
      </c>
      <c r="F15" s="39" t="s">
        <v>97</v>
      </c>
      <c r="G15" s="40"/>
      <c r="H15" s="20"/>
      <c r="I15" s="20"/>
      <c r="J15" s="20"/>
    </row>
    <row r="16" spans="1:10" ht="20.25" customHeight="1" x14ac:dyDescent="0.25">
      <c r="A16" s="11">
        <v>12</v>
      </c>
      <c r="B16" s="55">
        <v>45615</v>
      </c>
      <c r="C16" s="39"/>
      <c r="D16" s="39" t="s">
        <v>195</v>
      </c>
      <c r="E16" s="39" t="s">
        <v>104</v>
      </c>
      <c r="F16" s="39" t="s">
        <v>171</v>
      </c>
      <c r="G16" s="40"/>
      <c r="H16" s="20"/>
      <c r="I16" s="20"/>
      <c r="J16" s="20"/>
    </row>
    <row r="17" spans="1:10" ht="19.5" customHeight="1" x14ac:dyDescent="0.25">
      <c r="A17" s="11">
        <v>13</v>
      </c>
      <c r="B17" s="55">
        <v>45618</v>
      </c>
      <c r="C17" s="39"/>
      <c r="D17" s="39" t="s">
        <v>195</v>
      </c>
      <c r="E17" s="39" t="s">
        <v>53</v>
      </c>
      <c r="F17" s="39" t="s">
        <v>97</v>
      </c>
      <c r="G17" s="40"/>
      <c r="H17" s="20"/>
      <c r="I17" s="20"/>
      <c r="J17" s="20"/>
    </row>
    <row r="18" spans="1:10" ht="18" customHeight="1" x14ac:dyDescent="0.25">
      <c r="A18" s="11">
        <v>14</v>
      </c>
      <c r="B18" s="55">
        <v>45618</v>
      </c>
      <c r="C18" s="39"/>
      <c r="D18" s="39" t="s">
        <v>195</v>
      </c>
      <c r="E18" s="39" t="s">
        <v>53</v>
      </c>
      <c r="F18" s="39" t="s">
        <v>97</v>
      </c>
      <c r="G18" s="40"/>
      <c r="H18" s="20"/>
      <c r="I18" s="20"/>
      <c r="J18" s="20"/>
    </row>
    <row r="19" spans="1:10" ht="21" customHeight="1" x14ac:dyDescent="0.25">
      <c r="A19" s="11">
        <v>15</v>
      </c>
      <c r="B19" s="55">
        <v>45618</v>
      </c>
      <c r="C19" s="39"/>
      <c r="D19" s="39" t="s">
        <v>195</v>
      </c>
      <c r="E19" s="39" t="s">
        <v>104</v>
      </c>
      <c r="F19" s="39" t="s">
        <v>171</v>
      </c>
      <c r="G19" s="40"/>
      <c r="H19" s="20"/>
      <c r="I19" s="20"/>
      <c r="J19" s="20"/>
    </row>
    <row r="20" spans="1:10" ht="21.75" customHeight="1" x14ac:dyDescent="0.25">
      <c r="A20" s="11">
        <v>16</v>
      </c>
      <c r="B20" s="55">
        <v>45618</v>
      </c>
      <c r="C20" s="39"/>
      <c r="D20" s="39" t="s">
        <v>195</v>
      </c>
      <c r="E20" s="39" t="s">
        <v>104</v>
      </c>
      <c r="F20" s="39" t="s">
        <v>171</v>
      </c>
      <c r="G20" s="40"/>
      <c r="H20" s="20"/>
      <c r="I20" s="20"/>
      <c r="J20" s="20"/>
    </row>
    <row r="21" spans="1:10" ht="20.25" customHeight="1" x14ac:dyDescent="0.25">
      <c r="A21" s="11">
        <v>17</v>
      </c>
      <c r="B21" s="55">
        <v>45618</v>
      </c>
      <c r="C21" s="39"/>
      <c r="D21" s="39" t="s">
        <v>195</v>
      </c>
      <c r="E21" s="39" t="s">
        <v>104</v>
      </c>
      <c r="F21" s="39" t="s">
        <v>171</v>
      </c>
      <c r="G21" s="40"/>
      <c r="H21" s="20"/>
      <c r="I21" s="20"/>
      <c r="J21" s="20"/>
    </row>
    <row r="22" spans="1:10" ht="19.5" customHeight="1" x14ac:dyDescent="0.25">
      <c r="A22" s="11">
        <v>18</v>
      </c>
      <c r="B22" s="55">
        <v>45618</v>
      </c>
      <c r="C22" s="39"/>
      <c r="D22" s="39" t="s">
        <v>195</v>
      </c>
      <c r="E22" s="39" t="s">
        <v>104</v>
      </c>
      <c r="F22" s="39" t="s">
        <v>171</v>
      </c>
      <c r="G22" s="40"/>
      <c r="H22" s="20"/>
      <c r="I22" s="20"/>
      <c r="J22" s="20"/>
    </row>
    <row r="23" spans="1:10" ht="21.75" customHeight="1" x14ac:dyDescent="0.25">
      <c r="A23" s="11">
        <v>19</v>
      </c>
      <c r="B23" s="55">
        <v>45618</v>
      </c>
      <c r="C23" s="39"/>
      <c r="D23" s="39" t="s">
        <v>195</v>
      </c>
      <c r="E23" s="39" t="s">
        <v>104</v>
      </c>
      <c r="F23" s="39" t="s">
        <v>171</v>
      </c>
      <c r="G23" s="40"/>
      <c r="H23" s="20"/>
      <c r="I23" s="20"/>
      <c r="J23" s="20"/>
    </row>
    <row r="24" spans="1:10" ht="18.75" customHeight="1" x14ac:dyDescent="0.25">
      <c r="A24" s="11">
        <v>20</v>
      </c>
      <c r="B24" s="55">
        <v>45618</v>
      </c>
      <c r="C24" s="39"/>
      <c r="D24" s="39" t="s">
        <v>195</v>
      </c>
      <c r="E24" s="39" t="s">
        <v>104</v>
      </c>
      <c r="F24" s="39" t="s">
        <v>171</v>
      </c>
      <c r="G24" s="40"/>
      <c r="H24" s="20"/>
      <c r="I24" s="20"/>
      <c r="J24" s="20"/>
    </row>
    <row r="25" spans="1:10" ht="18.75" customHeight="1" x14ac:dyDescent="0.25">
      <c r="A25" s="11">
        <v>21</v>
      </c>
      <c r="B25" s="55">
        <v>45618</v>
      </c>
      <c r="C25" s="39"/>
      <c r="D25" s="39" t="s">
        <v>195</v>
      </c>
      <c r="E25" s="39" t="s">
        <v>104</v>
      </c>
      <c r="F25" s="39" t="s">
        <v>171</v>
      </c>
      <c r="G25" s="40"/>
      <c r="H25" s="20"/>
      <c r="I25" s="20"/>
      <c r="J25" s="20"/>
    </row>
    <row r="26" spans="1:10" ht="20.25" customHeight="1" x14ac:dyDescent="0.25">
      <c r="A26" s="11">
        <v>22</v>
      </c>
      <c r="B26" s="55">
        <v>45618</v>
      </c>
      <c r="C26" s="40"/>
      <c r="D26" s="39" t="s">
        <v>195</v>
      </c>
      <c r="E26" s="39" t="s">
        <v>104</v>
      </c>
      <c r="F26" s="39" t="s">
        <v>171</v>
      </c>
      <c r="G26" s="40"/>
      <c r="H26" s="20"/>
      <c r="I26" s="20"/>
      <c r="J26" s="20"/>
    </row>
    <row r="27" spans="1:10" ht="20.25" customHeight="1" x14ac:dyDescent="0.25">
      <c r="A27" s="11">
        <v>23</v>
      </c>
      <c r="B27" s="55">
        <v>45618</v>
      </c>
      <c r="C27" s="40"/>
      <c r="D27" s="39" t="s">
        <v>195</v>
      </c>
      <c r="E27" s="39" t="s">
        <v>104</v>
      </c>
      <c r="F27" s="39" t="s">
        <v>171</v>
      </c>
      <c r="G27" s="40"/>
      <c r="H27" s="20"/>
      <c r="I27" s="20"/>
      <c r="J27" s="20"/>
    </row>
    <row r="28" spans="1:10" ht="20.25" customHeight="1" x14ac:dyDescent="0.25">
      <c r="A28" s="11">
        <v>24</v>
      </c>
      <c r="B28" s="55">
        <v>45618</v>
      </c>
      <c r="C28" s="40"/>
      <c r="D28" s="39" t="s">
        <v>195</v>
      </c>
      <c r="E28" s="39" t="s">
        <v>104</v>
      </c>
      <c r="F28" s="39" t="s">
        <v>171</v>
      </c>
      <c r="G28" s="40"/>
      <c r="H28" s="20"/>
      <c r="I28" s="20"/>
      <c r="J28" s="20"/>
    </row>
    <row r="29" spans="1:10" ht="19.5" customHeight="1" x14ac:dyDescent="0.25">
      <c r="A29" s="11">
        <v>25</v>
      </c>
      <c r="B29" s="55">
        <v>45618</v>
      </c>
      <c r="C29" s="40"/>
      <c r="D29" s="39" t="s">
        <v>195</v>
      </c>
      <c r="E29" s="39" t="s">
        <v>104</v>
      </c>
      <c r="F29" s="39" t="s">
        <v>171</v>
      </c>
      <c r="G29" s="40"/>
      <c r="H29" s="20"/>
      <c r="I29" s="20"/>
      <c r="J29" s="20"/>
    </row>
    <row r="30" spans="1:10" ht="21.75" customHeight="1" x14ac:dyDescent="0.25">
      <c r="A30" s="11">
        <v>26</v>
      </c>
      <c r="B30" s="55">
        <v>45618</v>
      </c>
      <c r="C30" s="40"/>
      <c r="D30" s="39" t="s">
        <v>195</v>
      </c>
      <c r="E30" s="39" t="s">
        <v>104</v>
      </c>
      <c r="F30" s="39" t="s">
        <v>171</v>
      </c>
      <c r="G30" s="40"/>
      <c r="H30" s="20"/>
      <c r="I30" s="20"/>
      <c r="J30" s="20"/>
    </row>
    <row r="31" spans="1:10" ht="20.25" customHeight="1" x14ac:dyDescent="0.25">
      <c r="A31" s="11">
        <v>27</v>
      </c>
      <c r="B31" s="55">
        <v>45618</v>
      </c>
      <c r="C31" s="40"/>
      <c r="D31" s="39" t="s">
        <v>195</v>
      </c>
      <c r="E31" s="39" t="s">
        <v>104</v>
      </c>
      <c r="F31" s="39" t="s">
        <v>171</v>
      </c>
      <c r="G31" s="40"/>
      <c r="H31" s="20"/>
      <c r="I31" s="20"/>
      <c r="J31" s="20"/>
    </row>
    <row r="32" spans="1:10" ht="20.25" customHeight="1" x14ac:dyDescent="0.25">
      <c r="A32" s="11">
        <v>28</v>
      </c>
      <c r="B32" s="55">
        <v>45618</v>
      </c>
      <c r="C32" s="40"/>
      <c r="D32" s="39" t="s">
        <v>195</v>
      </c>
      <c r="E32" s="39" t="s">
        <v>104</v>
      </c>
      <c r="F32" s="39" t="s">
        <v>171</v>
      </c>
      <c r="G32" s="40"/>
      <c r="H32" s="20"/>
      <c r="I32" s="20"/>
      <c r="J32" s="20"/>
    </row>
    <row r="33" spans="1:10" ht="19.5" customHeight="1" x14ac:dyDescent="0.25">
      <c r="A33" s="39">
        <v>29</v>
      </c>
      <c r="B33" s="55">
        <v>45618</v>
      </c>
      <c r="C33" s="40"/>
      <c r="D33" s="39" t="s">
        <v>195</v>
      </c>
      <c r="E33" s="39" t="s">
        <v>104</v>
      </c>
      <c r="F33" s="39" t="s">
        <v>171</v>
      </c>
      <c r="G33" s="40"/>
      <c r="H33" s="20"/>
      <c r="I33" s="20"/>
      <c r="J33" s="20"/>
    </row>
    <row r="34" spans="1:10" ht="21.75" customHeight="1" x14ac:dyDescent="0.25">
      <c r="A34" s="39">
        <v>30</v>
      </c>
      <c r="B34" s="55">
        <v>45621</v>
      </c>
      <c r="C34" s="40"/>
      <c r="D34" s="39" t="s">
        <v>34</v>
      </c>
      <c r="E34" s="39" t="s">
        <v>196</v>
      </c>
      <c r="F34" s="39" t="s">
        <v>197</v>
      </c>
      <c r="G34" s="40"/>
      <c r="H34" s="20"/>
      <c r="I34" s="20"/>
      <c r="J34" s="20"/>
    </row>
    <row r="35" spans="1:10" ht="18.75" customHeight="1" x14ac:dyDescent="0.25">
      <c r="A35" s="19">
        <v>31</v>
      </c>
      <c r="B35" s="55">
        <v>45621</v>
      </c>
      <c r="C35" s="40"/>
      <c r="D35" s="39" t="s">
        <v>195</v>
      </c>
      <c r="E35" s="39" t="s">
        <v>53</v>
      </c>
      <c r="F35" s="39" t="s">
        <v>97</v>
      </c>
      <c r="G35" s="40"/>
      <c r="H35" s="20"/>
      <c r="I35" s="20"/>
      <c r="J35" s="20"/>
    </row>
    <row r="36" spans="1:10" ht="18.75" customHeight="1" x14ac:dyDescent="0.25">
      <c r="A36" s="19">
        <v>32</v>
      </c>
      <c r="B36" s="55">
        <v>45623</v>
      </c>
      <c r="C36" s="40"/>
      <c r="D36" s="39" t="s">
        <v>195</v>
      </c>
      <c r="E36" s="39" t="s">
        <v>53</v>
      </c>
      <c r="F36" s="39" t="s">
        <v>97</v>
      </c>
      <c r="G36" s="40"/>
      <c r="H36" s="20"/>
      <c r="I36" s="20"/>
      <c r="J36" s="20"/>
    </row>
    <row r="37" spans="1:10" ht="19.5" customHeight="1" x14ac:dyDescent="0.25">
      <c r="A37" s="19">
        <v>33</v>
      </c>
      <c r="B37" s="55">
        <v>45623</v>
      </c>
      <c r="C37" s="40"/>
      <c r="D37" s="39" t="s">
        <v>195</v>
      </c>
      <c r="E37" s="39" t="s">
        <v>53</v>
      </c>
      <c r="F37" s="39" t="s">
        <v>97</v>
      </c>
      <c r="G37" s="40"/>
      <c r="H37" s="20"/>
      <c r="I37" s="20"/>
      <c r="J37" s="20"/>
    </row>
    <row r="38" spans="1:10" ht="18" customHeight="1" x14ac:dyDescent="0.25">
      <c r="A38" s="11">
        <v>34</v>
      </c>
      <c r="B38" s="55">
        <v>45624</v>
      </c>
      <c r="C38" s="40"/>
      <c r="D38" s="39" t="s">
        <v>195</v>
      </c>
      <c r="E38" s="39" t="s">
        <v>198</v>
      </c>
      <c r="F38" s="39" t="s">
        <v>199</v>
      </c>
      <c r="G38" s="40"/>
      <c r="H38" s="20"/>
      <c r="I38" s="20"/>
      <c r="J38" s="20"/>
    </row>
    <row r="39" spans="1:10" ht="18.75" customHeight="1" x14ac:dyDescent="0.25">
      <c r="A39" s="11">
        <v>35</v>
      </c>
      <c r="B39" s="55">
        <v>45624</v>
      </c>
      <c r="C39" s="40"/>
      <c r="D39" s="39" t="s">
        <v>195</v>
      </c>
      <c r="E39" s="39" t="s">
        <v>53</v>
      </c>
      <c r="F39" s="39" t="s">
        <v>97</v>
      </c>
      <c r="G39" s="40"/>
      <c r="H39" s="20"/>
      <c r="I39" s="20"/>
      <c r="J39" s="20"/>
    </row>
    <row r="40" spans="1:10" ht="18.75" customHeight="1" x14ac:dyDescent="0.25">
      <c r="A40" s="11">
        <v>36</v>
      </c>
      <c r="B40" s="55">
        <v>45625</v>
      </c>
      <c r="C40" s="39"/>
      <c r="D40" s="39" t="s">
        <v>195</v>
      </c>
      <c r="E40" s="39" t="s">
        <v>53</v>
      </c>
      <c r="F40" s="39" t="s">
        <v>97</v>
      </c>
      <c r="G40" s="39"/>
      <c r="H40" s="19"/>
      <c r="I40" s="19"/>
      <c r="J40" s="19"/>
    </row>
    <row r="41" spans="1:10" ht="18.75" customHeight="1" x14ac:dyDescent="0.25">
      <c r="A41" s="11">
        <v>37</v>
      </c>
      <c r="B41" s="55"/>
      <c r="C41" s="39"/>
      <c r="D41" s="39"/>
      <c r="E41" s="39"/>
      <c r="F41" s="39"/>
      <c r="G41" s="39"/>
      <c r="H41" s="19"/>
      <c r="I41" s="19"/>
      <c r="J41" s="19"/>
    </row>
    <row r="42" spans="1:10" ht="18.75" customHeight="1" x14ac:dyDescent="0.25">
      <c r="A42" s="11">
        <v>38</v>
      </c>
      <c r="B42" s="39"/>
      <c r="C42" s="39"/>
      <c r="D42" s="39"/>
      <c r="E42" s="39"/>
      <c r="F42" s="39"/>
      <c r="G42" s="39"/>
      <c r="H42" s="19"/>
      <c r="I42" s="19"/>
      <c r="J42" s="19"/>
    </row>
    <row r="43" spans="1:10" ht="20.25" customHeight="1" x14ac:dyDescent="0.25">
      <c r="A43" s="11">
        <v>39</v>
      </c>
      <c r="B43" s="39"/>
      <c r="C43" s="39"/>
      <c r="D43" s="39"/>
      <c r="E43" s="39"/>
      <c r="F43" s="39"/>
      <c r="G43" s="39"/>
      <c r="H43" s="19"/>
      <c r="I43" s="19"/>
      <c r="J43" s="19"/>
    </row>
    <row r="44" spans="1:10" ht="19.5" customHeight="1" x14ac:dyDescent="0.25">
      <c r="A44" s="11">
        <v>40</v>
      </c>
      <c r="B44" s="39"/>
      <c r="C44" s="39"/>
      <c r="D44" s="39"/>
      <c r="E44" s="39"/>
      <c r="F44" s="39"/>
      <c r="G44" s="39"/>
      <c r="H44" s="19"/>
      <c r="I44" s="19"/>
      <c r="J44" s="19"/>
    </row>
  </sheetData>
  <autoFilter ref="D3:D44" xr:uid="{00000000-0009-0000-0000-000004000000}"/>
  <mergeCells count="10">
    <mergeCell ref="F3:F4"/>
    <mergeCell ref="G3:G4"/>
    <mergeCell ref="H3:H4"/>
    <mergeCell ref="I3:J3"/>
    <mergeCell ref="A1:C1"/>
    <mergeCell ref="E3:E4"/>
    <mergeCell ref="A3:A4"/>
    <mergeCell ref="B3:B4"/>
    <mergeCell ref="D3:D4"/>
    <mergeCell ref="C3:C4"/>
  </mergeCells>
  <printOptions horizontalCentered="1"/>
  <pageMargins left="0.25" right="0.25" top="0.75" bottom="0.75" header="0.3" footer="0.3"/>
  <pageSetup paperSize="5" scale="80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J27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C5" sqref="C5"/>
    </sheetView>
  </sheetViews>
  <sheetFormatPr baseColWidth="10" defaultColWidth="11.42578125" defaultRowHeight="15" x14ac:dyDescent="0.25"/>
  <cols>
    <col min="1" max="1" width="3.42578125" customWidth="1"/>
    <col min="2" max="3" width="12.28515625" customWidth="1"/>
    <col min="4" max="4" width="8.85546875" style="6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18.75" x14ac:dyDescent="0.25">
      <c r="B1" s="109" t="s">
        <v>200</v>
      </c>
      <c r="C1" s="109"/>
      <c r="D1" s="109"/>
    </row>
    <row r="3" spans="1:10" ht="34.5" customHeight="1" x14ac:dyDescent="0.25">
      <c r="A3" s="102" t="s">
        <v>15</v>
      </c>
      <c r="B3" s="98" t="s">
        <v>16</v>
      </c>
      <c r="C3" s="98" t="s">
        <v>194</v>
      </c>
      <c r="D3" s="98" t="s">
        <v>125</v>
      </c>
      <c r="E3" s="98" t="s">
        <v>19</v>
      </c>
      <c r="F3" s="98" t="s">
        <v>20</v>
      </c>
      <c r="G3" s="98" t="s">
        <v>24</v>
      </c>
      <c r="H3" s="98" t="s">
        <v>25</v>
      </c>
      <c r="I3" s="96" t="s">
        <v>26</v>
      </c>
      <c r="J3" s="97"/>
    </row>
    <row r="4" spans="1:10" ht="27" customHeight="1" x14ac:dyDescent="0.25">
      <c r="A4" s="103"/>
      <c r="B4" s="103"/>
      <c r="C4" s="103"/>
      <c r="D4" s="99"/>
      <c r="E4" s="99"/>
      <c r="F4" s="99"/>
      <c r="G4" s="99"/>
      <c r="H4" s="99"/>
      <c r="I4" s="10" t="s">
        <v>27</v>
      </c>
      <c r="J4" s="10" t="s">
        <v>28</v>
      </c>
    </row>
    <row r="5" spans="1:10" s="47" customFormat="1" ht="19.5" customHeight="1" x14ac:dyDescent="0.25">
      <c r="A5" s="59"/>
      <c r="B5" s="42">
        <v>45615</v>
      </c>
      <c r="C5" s="42"/>
      <c r="D5" s="67" t="s">
        <v>34</v>
      </c>
      <c r="E5" s="42" t="s">
        <v>201</v>
      </c>
      <c r="F5" s="42" t="s">
        <v>202</v>
      </c>
      <c r="G5" s="42"/>
      <c r="H5" s="42"/>
      <c r="I5" s="42" t="s">
        <v>56</v>
      </c>
      <c r="J5" s="42" t="s">
        <v>38</v>
      </c>
    </row>
    <row r="6" spans="1:10" s="41" customFormat="1" ht="15.75" x14ac:dyDescent="0.25">
      <c r="A6" s="59"/>
      <c r="B6" s="42"/>
      <c r="C6" s="42"/>
      <c r="D6" s="66"/>
      <c r="E6" s="42"/>
      <c r="F6" s="42"/>
      <c r="G6" s="42"/>
      <c r="H6" s="42"/>
      <c r="I6" s="42"/>
      <c r="J6" s="42"/>
    </row>
    <row r="7" spans="1:10" ht="18" customHeight="1" x14ac:dyDescent="0.25">
      <c r="A7" s="59"/>
      <c r="B7" s="42"/>
      <c r="C7" s="42"/>
      <c r="D7" s="66"/>
      <c r="E7" s="42"/>
      <c r="F7" s="42"/>
      <c r="G7" s="42"/>
      <c r="H7" s="42"/>
      <c r="I7" s="42"/>
      <c r="J7" s="42"/>
    </row>
    <row r="8" spans="1:10" ht="18.75" customHeight="1" x14ac:dyDescent="0.25">
      <c r="A8" s="59"/>
      <c r="B8" s="42"/>
      <c r="C8" s="42"/>
      <c r="D8" s="66"/>
      <c r="E8" s="42"/>
      <c r="F8" s="42"/>
      <c r="G8" s="42"/>
      <c r="H8" s="42"/>
      <c r="I8" s="42"/>
      <c r="J8" s="42"/>
    </row>
    <row r="9" spans="1:10" ht="24.75" customHeight="1" x14ac:dyDescent="0.25">
      <c r="A9" s="59"/>
      <c r="B9" s="42"/>
      <c r="C9" s="42"/>
      <c r="D9" s="66"/>
      <c r="E9" s="42"/>
      <c r="F9" s="42"/>
      <c r="G9" s="42"/>
      <c r="H9" s="42"/>
      <c r="I9" s="42"/>
      <c r="J9" s="42"/>
    </row>
    <row r="10" spans="1:10" ht="24.75" customHeight="1" x14ac:dyDescent="0.25">
      <c r="A10" s="59"/>
      <c r="B10" s="42"/>
      <c r="C10" s="42"/>
      <c r="D10" s="66"/>
      <c r="E10" s="42"/>
      <c r="F10" s="42"/>
      <c r="G10" s="42"/>
      <c r="H10" s="42"/>
      <c r="I10" s="42"/>
      <c r="J10" s="42"/>
    </row>
    <row r="11" spans="1:10" ht="18.75" customHeight="1" x14ac:dyDescent="0.25">
      <c r="A11" s="59"/>
      <c r="B11" s="42"/>
      <c r="C11" s="42"/>
      <c r="D11" s="66"/>
      <c r="E11" s="42"/>
      <c r="F11" s="42"/>
      <c r="G11" s="42"/>
      <c r="H11" s="42"/>
      <c r="I11" s="42"/>
      <c r="J11" s="42"/>
    </row>
    <row r="12" spans="1:10" ht="22.5" customHeight="1" x14ac:dyDescent="0.25">
      <c r="A12" s="59"/>
      <c r="B12" s="42"/>
      <c r="C12" s="42"/>
      <c r="D12" s="66"/>
      <c r="E12" s="42"/>
      <c r="F12" s="42"/>
      <c r="G12" s="42"/>
      <c r="H12" s="42"/>
      <c r="I12" s="42"/>
      <c r="J12" s="42"/>
    </row>
    <row r="13" spans="1:10" ht="21.75" customHeight="1" x14ac:dyDescent="0.25">
      <c r="A13" s="59"/>
      <c r="B13" s="42"/>
      <c r="C13" s="42"/>
      <c r="D13" s="66"/>
      <c r="E13" s="42"/>
      <c r="F13" s="42"/>
      <c r="G13" s="42"/>
      <c r="H13" s="42"/>
      <c r="I13" s="42"/>
      <c r="J13" s="42"/>
    </row>
    <row r="14" spans="1:10" ht="20.25" customHeight="1" x14ac:dyDescent="0.25">
      <c r="A14" s="59"/>
      <c r="B14" s="11"/>
      <c r="C14" s="11"/>
      <c r="D14" s="64"/>
      <c r="E14" s="12"/>
      <c r="F14" s="12"/>
      <c r="G14" s="12"/>
      <c r="H14" s="12"/>
      <c r="I14" s="12"/>
      <c r="J14" s="12"/>
    </row>
    <row r="15" spans="1:10" x14ac:dyDescent="0.25">
      <c r="A15" s="12"/>
      <c r="B15" s="12"/>
      <c r="C15" s="12"/>
      <c r="D15" s="64"/>
      <c r="E15" s="12"/>
      <c r="F15" s="12"/>
      <c r="G15" s="12"/>
      <c r="H15" s="12"/>
      <c r="I15" s="12"/>
      <c r="J15" s="12"/>
    </row>
    <row r="16" spans="1:10" x14ac:dyDescent="0.25">
      <c r="A16" s="12"/>
      <c r="B16" s="12"/>
      <c r="C16" s="12"/>
      <c r="D16" s="64"/>
      <c r="E16" s="12"/>
      <c r="F16" s="12"/>
      <c r="G16" s="12"/>
      <c r="H16" s="12"/>
      <c r="I16" s="12"/>
      <c r="J16" s="12"/>
    </row>
    <row r="17" spans="1:10" x14ac:dyDescent="0.25">
      <c r="A17" s="20"/>
      <c r="B17" s="20"/>
      <c r="C17" s="20"/>
      <c r="D17" s="63"/>
      <c r="E17" s="20"/>
      <c r="F17" s="20"/>
      <c r="G17" s="20"/>
      <c r="H17" s="20"/>
      <c r="I17" s="20"/>
      <c r="J17" s="20"/>
    </row>
    <row r="18" spans="1:10" x14ac:dyDescent="0.25">
      <c r="A18" s="20"/>
      <c r="B18" s="20"/>
      <c r="C18" s="20"/>
      <c r="D18" s="63"/>
      <c r="E18" s="20"/>
      <c r="F18" s="20"/>
      <c r="G18" s="20"/>
      <c r="H18" s="20"/>
      <c r="I18" s="20"/>
      <c r="J18" s="20"/>
    </row>
    <row r="19" spans="1:10" x14ac:dyDescent="0.25">
      <c r="A19" s="20"/>
      <c r="B19" s="20"/>
      <c r="C19" s="20"/>
      <c r="D19" s="63"/>
      <c r="E19" s="20"/>
      <c r="F19" s="20"/>
      <c r="G19" s="20"/>
      <c r="H19" s="20"/>
      <c r="I19" s="20"/>
      <c r="J19" s="20"/>
    </row>
    <row r="20" spans="1:10" x14ac:dyDescent="0.25">
      <c r="A20" s="20"/>
      <c r="B20" s="20"/>
      <c r="C20" s="20"/>
      <c r="D20" s="63"/>
      <c r="E20" s="20"/>
      <c r="F20" s="20"/>
      <c r="G20" s="20"/>
      <c r="H20" s="20"/>
      <c r="I20" s="20"/>
      <c r="J20" s="20"/>
    </row>
    <row r="21" spans="1:10" x14ac:dyDescent="0.25">
      <c r="A21" s="20"/>
      <c r="B21" s="20"/>
      <c r="C21" s="20"/>
      <c r="D21" s="63"/>
      <c r="E21" s="20"/>
      <c r="F21" s="20"/>
      <c r="G21" s="20"/>
      <c r="H21" s="20"/>
      <c r="I21" s="20"/>
      <c r="J21" s="20"/>
    </row>
    <row r="22" spans="1:10" x14ac:dyDescent="0.25">
      <c r="A22" s="20"/>
      <c r="B22" s="20"/>
      <c r="C22" s="20"/>
      <c r="D22" s="63"/>
      <c r="E22" s="20"/>
      <c r="F22" s="20"/>
      <c r="G22" s="20"/>
      <c r="H22" s="20"/>
      <c r="I22" s="20"/>
      <c r="J22" s="20"/>
    </row>
    <row r="23" spans="1:10" x14ac:dyDescent="0.25">
      <c r="A23" s="20"/>
      <c r="B23" s="20"/>
      <c r="C23" s="20"/>
      <c r="D23" s="63"/>
      <c r="E23" s="20"/>
      <c r="F23" s="20"/>
      <c r="G23" s="20"/>
      <c r="H23" s="20"/>
      <c r="I23" s="20"/>
      <c r="J23" s="20"/>
    </row>
    <row r="24" spans="1:10" x14ac:dyDescent="0.25">
      <c r="A24" s="20"/>
      <c r="B24" s="20"/>
      <c r="C24" s="20"/>
      <c r="D24" s="63"/>
      <c r="E24" s="20"/>
      <c r="F24" s="20"/>
      <c r="G24" s="20"/>
      <c r="H24" s="20"/>
      <c r="I24" s="20"/>
      <c r="J24" s="20"/>
    </row>
    <row r="25" spans="1:10" x14ac:dyDescent="0.25">
      <c r="A25" s="20"/>
      <c r="B25" s="20"/>
      <c r="C25" s="20"/>
      <c r="D25" s="63"/>
      <c r="E25" s="20"/>
      <c r="F25" s="20"/>
      <c r="G25" s="20"/>
      <c r="H25" s="20"/>
      <c r="I25" s="20"/>
      <c r="J25" s="20"/>
    </row>
    <row r="26" spans="1:10" x14ac:dyDescent="0.25">
      <c r="A26" s="20"/>
      <c r="B26" s="20"/>
      <c r="C26" s="20"/>
      <c r="D26" s="63"/>
      <c r="E26" s="20"/>
      <c r="F26" s="20"/>
      <c r="G26" s="20"/>
      <c r="H26" s="20"/>
      <c r="I26" s="20"/>
      <c r="J26" s="20"/>
    </row>
    <row r="27" spans="1:10" x14ac:dyDescent="0.25">
      <c r="A27" s="20"/>
      <c r="B27" s="20"/>
      <c r="C27" s="20"/>
      <c r="D27" s="63"/>
      <c r="E27" s="20"/>
      <c r="F27" s="20"/>
      <c r="G27" s="20"/>
      <c r="H27" s="20"/>
      <c r="I27" s="20"/>
      <c r="J27" s="20"/>
    </row>
  </sheetData>
  <mergeCells count="10">
    <mergeCell ref="B1:D1"/>
    <mergeCell ref="I3:J3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.25" right="0.25" top="0.75" bottom="0.75" header="0.3" footer="0.3"/>
  <pageSetup paperSize="5" scale="78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H27"/>
  <sheetViews>
    <sheetView topLeftCell="A4" zoomScaleNormal="100" zoomScalePageLayoutView="85" workbookViewId="0">
      <pane xSplit="1" ySplit="4" topLeftCell="B22" activePane="bottomRight" state="frozen"/>
      <selection pane="topRight" activeCell="B4" sqref="B4"/>
      <selection pane="bottomLeft" activeCell="A8" sqref="A8"/>
      <selection pane="bottomRight" activeCell="F6" sqref="F6:F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7.5703125" customWidth="1"/>
    <col min="8" max="8" width="27.14062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04" t="s">
        <v>29</v>
      </c>
      <c r="B2" s="104"/>
      <c r="C2" s="104"/>
      <c r="D2" s="104"/>
      <c r="E2" s="5"/>
      <c r="F2" s="5"/>
      <c r="G2" s="7"/>
      <c r="H2" s="7"/>
    </row>
    <row r="3" spans="1:8" ht="6" customHeight="1" x14ac:dyDescent="0.3">
      <c r="A3" s="2"/>
      <c r="B3" s="3"/>
      <c r="C3" s="3"/>
      <c r="D3" s="3"/>
      <c r="E3" s="3"/>
      <c r="F3" s="3"/>
      <c r="G3" s="3"/>
      <c r="H3" s="3"/>
    </row>
    <row r="4" spans="1:8" ht="19.5" customHeight="1" x14ac:dyDescent="0.25">
      <c r="A4" s="105" t="s">
        <v>8</v>
      </c>
      <c r="B4" s="105"/>
      <c r="C4" s="105"/>
      <c r="D4" s="105"/>
      <c r="E4" s="105"/>
      <c r="F4" s="105"/>
      <c r="G4" s="9"/>
      <c r="H4" s="9"/>
    </row>
    <row r="5" spans="1:8" ht="16.5" x14ac:dyDescent="0.25">
      <c r="A5" s="4"/>
      <c r="B5" s="4"/>
      <c r="C5" s="4"/>
      <c r="D5" s="3"/>
      <c r="E5" s="3"/>
      <c r="F5" s="3"/>
      <c r="G5" s="3"/>
      <c r="H5" s="3"/>
    </row>
    <row r="6" spans="1:8" ht="37.5" customHeight="1" x14ac:dyDescent="0.25">
      <c r="A6" s="102" t="s">
        <v>15</v>
      </c>
      <c r="B6" s="98" t="s">
        <v>193</v>
      </c>
      <c r="C6" s="98" t="s">
        <v>194</v>
      </c>
      <c r="D6" s="98" t="s">
        <v>125</v>
      </c>
      <c r="E6" s="98" t="s">
        <v>19</v>
      </c>
      <c r="F6" s="98" t="s">
        <v>203</v>
      </c>
      <c r="G6" s="96" t="s">
        <v>26</v>
      </c>
      <c r="H6" s="97"/>
    </row>
    <row r="7" spans="1:8" ht="30" customHeight="1" x14ac:dyDescent="0.25">
      <c r="A7" s="103"/>
      <c r="B7" s="103"/>
      <c r="C7" s="103"/>
      <c r="D7" s="99"/>
      <c r="E7" s="99"/>
      <c r="F7" s="99"/>
      <c r="G7" s="10" t="s">
        <v>27</v>
      </c>
      <c r="H7" s="10" t="s">
        <v>28</v>
      </c>
    </row>
    <row r="8" spans="1:8" ht="43.5" customHeight="1" x14ac:dyDescent="0.25">
      <c r="A8" s="11"/>
      <c r="B8" s="18"/>
      <c r="C8" s="11"/>
      <c r="D8" s="12"/>
      <c r="E8" s="12"/>
      <c r="F8" s="43"/>
      <c r="G8" s="12"/>
      <c r="H8" s="12"/>
    </row>
    <row r="9" spans="1:8" ht="34.5" customHeight="1" x14ac:dyDescent="0.25">
      <c r="A9" s="11"/>
      <c r="B9" s="11"/>
      <c r="C9" s="11"/>
      <c r="D9" s="12"/>
      <c r="E9" s="12"/>
      <c r="F9" s="12"/>
      <c r="G9" s="12"/>
      <c r="H9" s="12"/>
    </row>
    <row r="10" spans="1:8" ht="34.5" customHeight="1" x14ac:dyDescent="0.25">
      <c r="A10" s="11"/>
      <c r="B10" s="11"/>
      <c r="C10" s="11"/>
      <c r="D10" s="12"/>
      <c r="E10" s="12"/>
      <c r="F10" s="12"/>
      <c r="G10" s="12"/>
      <c r="H10" s="12"/>
    </row>
    <row r="11" spans="1:8" ht="34.5" customHeight="1" x14ac:dyDescent="0.25">
      <c r="A11" s="11"/>
      <c r="B11" s="11"/>
      <c r="C11" s="11"/>
      <c r="D11" s="12"/>
      <c r="E11" s="12"/>
      <c r="F11" s="12"/>
      <c r="G11" s="12"/>
      <c r="H11" s="12"/>
    </row>
    <row r="12" spans="1:8" ht="34.5" customHeight="1" x14ac:dyDescent="0.25">
      <c r="A12" s="11"/>
      <c r="B12" s="11"/>
      <c r="C12" s="11"/>
      <c r="D12" s="12"/>
      <c r="E12" s="12"/>
      <c r="F12" s="12"/>
      <c r="G12" s="12"/>
      <c r="H12" s="12"/>
    </row>
    <row r="13" spans="1:8" ht="34.5" customHeight="1" x14ac:dyDescent="0.25">
      <c r="A13" s="11"/>
      <c r="B13" s="11"/>
      <c r="C13" s="11"/>
      <c r="D13" s="12"/>
      <c r="E13" s="12"/>
      <c r="F13" s="12"/>
      <c r="G13" s="12"/>
      <c r="H13" s="12"/>
    </row>
    <row r="14" spans="1:8" ht="34.5" customHeight="1" x14ac:dyDescent="0.25">
      <c r="A14" s="11"/>
      <c r="B14" s="11"/>
      <c r="C14" s="11"/>
      <c r="D14" s="12"/>
      <c r="E14" s="12"/>
      <c r="F14" s="12"/>
      <c r="G14" s="12"/>
      <c r="H14" s="12"/>
    </row>
    <row r="15" spans="1:8" ht="34.5" customHeight="1" x14ac:dyDescent="0.25">
      <c r="A15" s="11"/>
      <c r="B15" s="11"/>
      <c r="C15" s="11"/>
      <c r="D15" s="12"/>
      <c r="E15" s="12"/>
      <c r="F15" s="12"/>
      <c r="G15" s="12"/>
      <c r="H15" s="12"/>
    </row>
    <row r="16" spans="1:8" ht="34.5" customHeight="1" x14ac:dyDescent="0.25">
      <c r="A16" s="11"/>
      <c r="B16" s="11"/>
      <c r="C16" s="11"/>
      <c r="D16" s="12"/>
      <c r="E16" s="12"/>
      <c r="F16" s="12"/>
      <c r="G16" s="12"/>
      <c r="H16" s="12"/>
    </row>
    <row r="17" spans="1:8" ht="34.5" customHeight="1" x14ac:dyDescent="0.25">
      <c r="A17" s="11"/>
      <c r="B17" s="11"/>
      <c r="C17" s="11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20"/>
      <c r="B21" s="20"/>
      <c r="C21" s="20"/>
      <c r="D21" s="20"/>
      <c r="E21" s="20"/>
      <c r="F21" s="20"/>
      <c r="G21" s="20"/>
      <c r="H21" s="20"/>
    </row>
    <row r="22" spans="1:8" x14ac:dyDescent="0.25">
      <c r="A22" s="20"/>
      <c r="B22" s="20"/>
      <c r="C22" s="20"/>
      <c r="D22" s="20"/>
      <c r="E22" s="20"/>
      <c r="F22" s="20"/>
      <c r="G22" s="20"/>
      <c r="H22" s="20"/>
    </row>
    <row r="23" spans="1:8" x14ac:dyDescent="0.25">
      <c r="A23" s="20"/>
      <c r="B23" s="20"/>
      <c r="C23" s="20"/>
      <c r="D23" s="20"/>
      <c r="E23" s="20"/>
      <c r="F23" s="20"/>
      <c r="G23" s="20"/>
      <c r="H23" s="20"/>
    </row>
    <row r="24" spans="1:8" x14ac:dyDescent="0.25">
      <c r="A24" s="20"/>
      <c r="B24" s="20"/>
      <c r="C24" s="20"/>
      <c r="D24" s="20"/>
      <c r="E24" s="20"/>
      <c r="F24" s="20"/>
      <c r="G24" s="20"/>
      <c r="H24" s="20"/>
    </row>
    <row r="25" spans="1:8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20"/>
      <c r="B26" s="20"/>
      <c r="C26" s="20"/>
      <c r="D26" s="20"/>
      <c r="E26" s="20"/>
      <c r="F26" s="20"/>
      <c r="G26" s="20"/>
      <c r="H26" s="20"/>
    </row>
    <row r="27" spans="1:8" x14ac:dyDescent="0.25">
      <c r="A27" s="20"/>
      <c r="B27" s="20"/>
      <c r="C27" s="20"/>
      <c r="D27" s="20"/>
      <c r="E27" s="20"/>
      <c r="F27" s="20"/>
      <c r="G27" s="20"/>
      <c r="H27" s="20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</sheetPr>
  <dimension ref="A1:H28"/>
  <sheetViews>
    <sheetView topLeftCell="A2" zoomScaleNormal="100" zoomScalePageLayoutView="70" workbookViewId="0">
      <pane xSplit="1" ySplit="6" topLeftCell="B11" activePane="bottomRight" state="frozen"/>
      <selection pane="topRight" activeCell="B2" sqref="B2"/>
      <selection pane="bottomLeft" activeCell="A8" sqref="A8"/>
      <selection pane="bottomRight" activeCell="C6" sqref="C6:C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9.140625" customWidth="1"/>
    <col min="8" max="8" width="24.710937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04" t="s">
        <v>29</v>
      </c>
      <c r="B2" s="104"/>
      <c r="C2" s="104"/>
      <c r="D2" s="104"/>
      <c r="E2" s="5"/>
      <c r="F2" s="5"/>
      <c r="G2" s="7"/>
      <c r="H2" s="7"/>
    </row>
    <row r="3" spans="1:8" ht="6" customHeight="1" x14ac:dyDescent="0.3">
      <c r="A3" s="2"/>
      <c r="B3" s="3"/>
      <c r="C3" s="3"/>
      <c r="D3" s="3"/>
      <c r="E3" s="3"/>
      <c r="F3" s="3"/>
      <c r="G3" s="3"/>
      <c r="H3" s="3"/>
    </row>
    <row r="4" spans="1:8" ht="19.5" customHeight="1" x14ac:dyDescent="0.25">
      <c r="A4" s="105" t="s">
        <v>9</v>
      </c>
      <c r="B4" s="105"/>
      <c r="C4" s="105"/>
      <c r="D4" s="105"/>
      <c r="E4" s="105"/>
      <c r="F4" s="105"/>
      <c r="G4" s="9"/>
      <c r="H4" s="9"/>
    </row>
    <row r="5" spans="1:8" ht="16.5" x14ac:dyDescent="0.25">
      <c r="A5" s="4"/>
      <c r="B5" s="4"/>
      <c r="C5" s="4"/>
      <c r="D5" s="3"/>
      <c r="E5" s="3"/>
      <c r="F5" s="3"/>
      <c r="G5" s="3"/>
      <c r="H5" s="3"/>
    </row>
    <row r="6" spans="1:8" ht="37.5" customHeight="1" x14ac:dyDescent="0.25">
      <c r="A6" s="102" t="s">
        <v>15</v>
      </c>
      <c r="B6" s="98" t="s">
        <v>193</v>
      </c>
      <c r="C6" s="98" t="s">
        <v>194</v>
      </c>
      <c r="D6" s="98" t="s">
        <v>125</v>
      </c>
      <c r="E6" s="98" t="s">
        <v>19</v>
      </c>
      <c r="F6" s="98" t="s">
        <v>203</v>
      </c>
      <c r="G6" s="96" t="s">
        <v>26</v>
      </c>
      <c r="H6" s="97"/>
    </row>
    <row r="7" spans="1:8" ht="30" customHeight="1" x14ac:dyDescent="0.25">
      <c r="A7" s="103"/>
      <c r="B7" s="103"/>
      <c r="C7" s="103"/>
      <c r="D7" s="99"/>
      <c r="E7" s="99"/>
      <c r="F7" s="99"/>
      <c r="G7" s="10" t="s">
        <v>27</v>
      </c>
      <c r="H7" s="10" t="s">
        <v>28</v>
      </c>
    </row>
    <row r="8" spans="1:8" ht="34.5" customHeight="1" x14ac:dyDescent="0.25">
      <c r="A8" s="11"/>
      <c r="B8" s="11"/>
      <c r="C8" s="11"/>
      <c r="D8" s="12"/>
      <c r="E8" s="12"/>
      <c r="F8" s="12"/>
      <c r="G8" s="12"/>
      <c r="H8" s="12"/>
    </row>
    <row r="9" spans="1:8" ht="34.5" customHeight="1" x14ac:dyDescent="0.25">
      <c r="A9" s="11"/>
      <c r="B9" s="11"/>
      <c r="C9" s="11"/>
      <c r="D9" s="12"/>
      <c r="E9" s="12"/>
      <c r="F9" s="12"/>
      <c r="G9" s="12"/>
      <c r="H9" s="12"/>
    </row>
    <row r="10" spans="1:8" ht="34.5" customHeight="1" x14ac:dyDescent="0.25">
      <c r="A10" s="11"/>
      <c r="B10" s="11"/>
      <c r="C10" s="11"/>
      <c r="D10" s="12"/>
      <c r="E10" s="12"/>
      <c r="F10" s="12"/>
      <c r="G10" s="12"/>
      <c r="H10" s="12"/>
    </row>
    <row r="11" spans="1:8" ht="34.5" customHeight="1" x14ac:dyDescent="0.25">
      <c r="A11" s="11"/>
      <c r="B11" s="11"/>
      <c r="C11" s="11"/>
      <c r="D11" s="12"/>
      <c r="E11" s="12"/>
      <c r="F11" s="12"/>
      <c r="G11" s="12"/>
      <c r="H11" s="12"/>
    </row>
    <row r="12" spans="1:8" ht="34.5" customHeight="1" x14ac:dyDescent="0.25">
      <c r="A12" s="11"/>
      <c r="B12" s="11"/>
      <c r="C12" s="11"/>
      <c r="D12" s="12"/>
      <c r="E12" s="12"/>
      <c r="F12" s="12"/>
      <c r="G12" s="12"/>
      <c r="H12" s="12"/>
    </row>
    <row r="13" spans="1:8" ht="34.5" customHeight="1" x14ac:dyDescent="0.25">
      <c r="A13" s="11"/>
      <c r="B13" s="11"/>
      <c r="C13" s="11"/>
      <c r="D13" s="12"/>
      <c r="E13" s="12"/>
      <c r="F13" s="12"/>
      <c r="G13" s="12"/>
      <c r="H13" s="12"/>
    </row>
    <row r="14" spans="1:8" ht="34.5" customHeight="1" x14ac:dyDescent="0.25">
      <c r="A14" s="11"/>
      <c r="B14" s="11"/>
      <c r="C14" s="11"/>
      <c r="D14" s="12"/>
      <c r="E14" s="12"/>
      <c r="F14" s="12"/>
      <c r="G14" s="12"/>
      <c r="H14" s="12"/>
    </row>
    <row r="15" spans="1:8" ht="34.5" customHeight="1" x14ac:dyDescent="0.25">
      <c r="A15" s="11"/>
      <c r="B15" s="11"/>
      <c r="C15" s="11"/>
      <c r="D15" s="12"/>
      <c r="E15" s="12"/>
      <c r="F15" s="12"/>
      <c r="G15" s="12"/>
      <c r="H15" s="12"/>
    </row>
    <row r="16" spans="1:8" ht="34.5" customHeight="1" x14ac:dyDescent="0.25">
      <c r="A16" s="11"/>
      <c r="B16" s="11"/>
      <c r="C16" s="11"/>
      <c r="D16" s="12"/>
      <c r="E16" s="12"/>
      <c r="F16" s="12"/>
      <c r="G16" s="12"/>
      <c r="H16" s="12"/>
    </row>
    <row r="17" spans="1:8" ht="34.5" customHeight="1" x14ac:dyDescent="0.25">
      <c r="A17" s="11"/>
      <c r="B17" s="11"/>
      <c r="C17" s="11"/>
      <c r="D17" s="12"/>
      <c r="E17" s="12"/>
      <c r="F17" s="12"/>
      <c r="G17" s="12"/>
      <c r="H17" s="12"/>
    </row>
    <row r="18" spans="1:8" x14ac:dyDescent="0.25">
      <c r="A18" s="11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20"/>
      <c r="B21" s="20"/>
      <c r="C21" s="20"/>
      <c r="D21" s="20"/>
      <c r="E21" s="20"/>
      <c r="F21" s="20"/>
      <c r="G21" s="20"/>
      <c r="H21" s="20"/>
    </row>
    <row r="22" spans="1:8" x14ac:dyDescent="0.25">
      <c r="A22" s="20"/>
      <c r="B22" s="20"/>
      <c r="C22" s="20"/>
      <c r="D22" s="20"/>
      <c r="E22" s="20"/>
      <c r="F22" s="20"/>
      <c r="G22" s="20"/>
      <c r="H22" s="20"/>
    </row>
    <row r="23" spans="1:8" x14ac:dyDescent="0.25">
      <c r="A23" s="20"/>
      <c r="B23" s="20"/>
      <c r="C23" s="20"/>
      <c r="D23" s="20"/>
      <c r="E23" s="20"/>
      <c r="F23" s="20"/>
      <c r="G23" s="20"/>
      <c r="H23" s="20"/>
    </row>
    <row r="24" spans="1:8" x14ac:dyDescent="0.25">
      <c r="A24" s="20"/>
      <c r="B24" s="20"/>
      <c r="C24" s="20"/>
      <c r="D24" s="20"/>
      <c r="E24" s="20"/>
      <c r="F24" s="20"/>
      <c r="G24" s="20"/>
      <c r="H24" s="20"/>
    </row>
    <row r="25" spans="1:8" x14ac:dyDescent="0.25">
      <c r="A25" s="20"/>
      <c r="B25" s="20"/>
      <c r="C25" s="20"/>
      <c r="D25" s="20"/>
      <c r="E25" s="20"/>
      <c r="F25" s="20"/>
      <c r="G25" s="20"/>
      <c r="H25" s="20"/>
    </row>
    <row r="26" spans="1:8" x14ac:dyDescent="0.25">
      <c r="A26" s="20"/>
      <c r="B26" s="20"/>
      <c r="C26" s="20"/>
      <c r="D26" s="20"/>
      <c r="E26" s="20"/>
      <c r="F26" s="20"/>
      <c r="G26" s="20"/>
      <c r="H26" s="20"/>
    </row>
    <row r="27" spans="1:8" x14ac:dyDescent="0.25">
      <c r="A27" s="20"/>
      <c r="B27" s="20"/>
      <c r="C27" s="20"/>
      <c r="D27" s="20"/>
      <c r="E27" s="20"/>
      <c r="F27" s="20"/>
      <c r="G27" s="20"/>
      <c r="H27" s="20"/>
    </row>
    <row r="28" spans="1:8" x14ac:dyDescent="0.25">
      <c r="A28" s="20"/>
      <c r="B28" s="20"/>
      <c r="C28" s="20"/>
      <c r="D28" s="20"/>
      <c r="E28" s="20"/>
      <c r="F28" s="20"/>
      <c r="G28" s="20"/>
      <c r="H28" s="20"/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499984740745262"/>
  </sheetPr>
  <dimension ref="A1:L20"/>
  <sheetViews>
    <sheetView tabSelected="1" zoomScaleNormal="100" zoomScalePageLayoutView="70" workbookViewId="0">
      <selection activeCell="E6" sqref="E6:E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37.28515625" customWidth="1"/>
    <col min="12" max="12" width="27.42578125" customWidth="1"/>
  </cols>
  <sheetData>
    <row r="1" spans="1:12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04" t="s">
        <v>29</v>
      </c>
      <c r="B2" s="104"/>
      <c r="C2" s="104"/>
      <c r="D2" s="104"/>
      <c r="E2" s="5"/>
      <c r="F2" s="5"/>
      <c r="G2" s="5"/>
      <c r="H2" s="5"/>
      <c r="I2" s="5"/>
      <c r="J2" s="6"/>
      <c r="K2" s="7"/>
      <c r="L2" s="7"/>
    </row>
    <row r="3" spans="1:12" ht="6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x14ac:dyDescent="0.25">
      <c r="A4" s="105" t="s">
        <v>204</v>
      </c>
      <c r="B4" s="105"/>
      <c r="C4" s="105"/>
      <c r="D4" s="105"/>
      <c r="E4" s="8"/>
      <c r="F4" s="9"/>
      <c r="G4" s="9"/>
      <c r="H4" s="9"/>
      <c r="I4" s="9"/>
      <c r="J4" s="9"/>
      <c r="K4" s="9"/>
      <c r="L4" s="9"/>
    </row>
    <row r="5" spans="1:12" ht="16.5" x14ac:dyDescent="0.2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 x14ac:dyDescent="0.25">
      <c r="A6" s="102" t="s">
        <v>15</v>
      </c>
      <c r="B6" s="98" t="s">
        <v>193</v>
      </c>
      <c r="C6" s="98" t="s">
        <v>194</v>
      </c>
      <c r="D6" s="98" t="s">
        <v>125</v>
      </c>
      <c r="E6" s="98" t="s">
        <v>19</v>
      </c>
      <c r="F6" s="98" t="s">
        <v>20</v>
      </c>
      <c r="G6" s="98" t="s">
        <v>24</v>
      </c>
      <c r="H6" s="98" t="s">
        <v>205</v>
      </c>
      <c r="I6" s="98" t="s">
        <v>206</v>
      </c>
      <c r="J6" s="98" t="s">
        <v>25</v>
      </c>
      <c r="K6" s="96" t="s">
        <v>26</v>
      </c>
      <c r="L6" s="97"/>
    </row>
    <row r="7" spans="1:12" ht="30" customHeight="1" x14ac:dyDescent="0.25">
      <c r="A7" s="103"/>
      <c r="B7" s="103"/>
      <c r="C7" s="103"/>
      <c r="D7" s="99"/>
      <c r="E7" s="99"/>
      <c r="F7" s="99"/>
      <c r="G7" s="99"/>
      <c r="H7" s="99"/>
      <c r="I7" s="99"/>
      <c r="J7" s="99"/>
      <c r="K7" s="10" t="s">
        <v>27</v>
      </c>
      <c r="L7" s="10" t="s">
        <v>28</v>
      </c>
    </row>
    <row r="8" spans="1:12" ht="34.5" customHeight="1" x14ac:dyDescent="0.25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 x14ac:dyDescent="0.25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 x14ac:dyDescent="0.25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 x14ac:dyDescent="0.25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 x14ac:dyDescent="0.25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 x14ac:dyDescent="0.25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 x14ac:dyDescent="0.25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 x14ac:dyDescent="0.25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 x14ac:dyDescent="0.25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J6:J7"/>
    <mergeCell ref="K6:L6"/>
    <mergeCell ref="H6:H7"/>
    <mergeCell ref="I6:I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Manuel Frutuoso Feliz</cp:lastModifiedBy>
  <cp:revision/>
  <dcterms:created xsi:type="dcterms:W3CDTF">2015-08-21T12:23:23Z</dcterms:created>
  <dcterms:modified xsi:type="dcterms:W3CDTF">2025-09-22T19:48:11Z</dcterms:modified>
</cp:coreProperties>
</file>