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Diciembre" sheetId="12" r:id="rId1"/>
    <sheet name="Hoja1" sheetId="1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2" l="1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3" i="12"/>
  <c r="M23" i="12" l="1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F25" i="12" s="1"/>
  <c r="M8" i="12"/>
  <c r="M7" i="12"/>
  <c r="M6" i="12"/>
  <c r="M5" i="12"/>
  <c r="M4" i="12"/>
  <c r="M3" i="12"/>
  <c r="F26" i="12" l="1"/>
  <c r="J25" i="12" s="1"/>
</calcChain>
</file>

<file path=xl/sharedStrings.xml><?xml version="1.0" encoding="utf-8"?>
<sst xmlns="http://schemas.openxmlformats.org/spreadsheetml/2006/main" count="26" uniqueCount="21">
  <si>
    <t>Fecha de Entrada</t>
  </si>
  <si>
    <t xml:space="preserve"> Descripción</t>
  </si>
  <si>
    <t>Fecha de respuesta</t>
  </si>
  <si>
    <t>Días feriados</t>
  </si>
  <si>
    <t xml:space="preserve">
Días consumidos</t>
  </si>
  <si>
    <t>Cantidad de inquietudes recibidas</t>
  </si>
  <si>
    <t>Cantidad de inquietudes contestadas a tiempo</t>
  </si>
  <si>
    <t>Cantidad</t>
  </si>
  <si>
    <t>Inquietud</t>
  </si>
  <si>
    <t>Queja</t>
  </si>
  <si>
    <t>Respuesta en 15 dias laborables</t>
  </si>
  <si>
    <t xml:space="preserve"> REPORTE MENSUAL DE LAS QUEJAS Y SUGERENCIAS
 POR LA VÍA 311/AÑO:2024</t>
  </si>
  <si>
    <t xml:space="preserve">
  Nombre y Apellido
</t>
  </si>
  <si>
    <t>Recuento</t>
  </si>
  <si>
    <t>Observaciones</t>
  </si>
  <si>
    <t>CONTAMINACION SONICA</t>
  </si>
  <si>
    <t xml:space="preserve">LEIDY ARACENA </t>
  </si>
  <si>
    <t>CARLOS FEDERICOS FRIAS</t>
  </si>
  <si>
    <t>FRANKLIN SOTO</t>
  </si>
  <si>
    <t xml:space="preserve">JUAN ANTONIO ENCARNACION </t>
  </si>
  <si>
    <t>SE QUEJA PORQUE ARMA NO CONTESTA EL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</si>
</sst>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rgb="FF003876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2A24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theme="0"/>
      </right>
      <top style="medium">
        <color theme="0"/>
      </top>
      <bottom/>
      <diagonal/>
    </border>
    <border>
      <left/>
      <right/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medium">
        <color theme="0"/>
      </bottom>
      <diagonal/>
    </border>
    <border>
      <left style="medium">
        <color rgb="FF003876"/>
      </left>
      <right/>
      <top style="medium">
        <color rgb="FF003876"/>
      </top>
      <bottom style="medium">
        <color rgb="FF003876"/>
      </bottom>
      <diagonal/>
    </border>
    <border>
      <left/>
      <right/>
      <top style="medium">
        <color rgb="FF003876"/>
      </top>
      <bottom style="medium">
        <color rgb="FF003876"/>
      </bottom>
      <diagonal/>
    </border>
    <border>
      <left style="thin">
        <color rgb="FF003876"/>
      </left>
      <right style="thin">
        <color rgb="FF003876"/>
      </right>
      <top style="thin">
        <color rgb="FF003876"/>
      </top>
      <bottom style="thin">
        <color rgb="FF003876"/>
      </bottom>
      <diagonal/>
    </border>
    <border>
      <left style="thin">
        <color theme="1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 style="thin">
        <color rgb="FF003876"/>
      </left>
      <right/>
      <top style="thin">
        <color rgb="FF003876"/>
      </top>
      <bottom style="thin">
        <color rgb="FF003876"/>
      </bottom>
      <diagonal/>
    </border>
    <border>
      <left/>
      <right style="thin">
        <color rgb="FF003876"/>
      </right>
      <top style="thin">
        <color rgb="FF003876"/>
      </top>
      <bottom style="thin">
        <color rgb="FF003876"/>
      </bottom>
      <diagonal/>
    </border>
    <border>
      <left/>
      <right/>
      <top style="thin">
        <color rgb="FF003876"/>
      </top>
      <bottom style="thin">
        <color rgb="FF003876"/>
      </bottom>
      <diagonal/>
    </border>
    <border>
      <left/>
      <right style="thick">
        <color theme="0"/>
      </right>
      <top style="thin">
        <color rgb="FF003876"/>
      </top>
      <bottom style="thin">
        <color rgb="FF003876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 style="thin">
        <color rgb="FF003876"/>
      </bottom>
      <diagonal/>
    </border>
    <border>
      <left/>
      <right style="thick">
        <color theme="0"/>
      </right>
      <top/>
      <bottom style="thin">
        <color rgb="FF003876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1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/>
      <diagonal/>
    </border>
    <border>
      <left style="thick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4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6" borderId="4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67" xfId="0" applyFont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5" borderId="65" xfId="0" applyFont="1" applyFill="1" applyBorder="1" applyAlignment="1">
      <alignment horizontal="center"/>
    </xf>
    <xf numFmtId="0" fontId="4" fillId="5" borderId="71" xfId="0" applyFont="1" applyFill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2" fillId="2" borderId="76" xfId="0" applyFont="1" applyFill="1" applyBorder="1" applyAlignment="1">
      <alignment horizontal="center" vertical="center" wrapText="1"/>
    </xf>
    <xf numFmtId="0" fontId="4" fillId="5" borderId="75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9" fontId="2" fillId="4" borderId="49" xfId="1" applyFont="1" applyFill="1" applyBorder="1" applyAlignment="1">
      <alignment horizontal="center" vertical="center"/>
    </xf>
    <xf numFmtId="9" fontId="2" fillId="4" borderId="0" xfId="1" applyFont="1" applyFill="1" applyBorder="1" applyAlignment="1">
      <alignment horizontal="center" vertical="center"/>
    </xf>
    <xf numFmtId="0" fontId="4" fillId="6" borderId="78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4" fillId="6" borderId="82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14" fontId="4" fillId="6" borderId="51" xfId="0" applyNumberFormat="1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54" xfId="0" applyFont="1" applyFill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14" fontId="4" fillId="0" borderId="5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14" fontId="4" fillId="6" borderId="4" xfId="0" applyNumberFormat="1" applyFont="1" applyFill="1" applyBorder="1" applyAlignment="1">
      <alignment horizontal="center"/>
    </xf>
    <xf numFmtId="14" fontId="4" fillId="6" borderId="1" xfId="0" applyNumberFormat="1" applyFont="1" applyFill="1" applyBorder="1" applyAlignment="1">
      <alignment horizontal="center"/>
    </xf>
    <xf numFmtId="0" fontId="4" fillId="6" borderId="66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83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7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61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4" fillId="6" borderId="6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32" xfId="0" applyFont="1" applyFill="1" applyBorder="1" applyAlignment="1">
      <alignment horizontal="center" vertical="center" textRotation="135" wrapText="1"/>
    </xf>
    <xf numFmtId="0" fontId="2" fillId="2" borderId="36" xfId="0" applyFont="1" applyFill="1" applyBorder="1" applyAlignment="1">
      <alignment horizontal="center" vertical="center" textRotation="135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1">
    <dxf>
      <font>
        <b/>
        <i val="0"/>
        <color theme="0"/>
      </font>
      <fill>
        <patternFill>
          <bgColor rgb="FFEE2A24"/>
        </patternFill>
      </fill>
    </dxf>
    <dxf>
      <font>
        <b/>
        <i val="0"/>
        <color theme="0"/>
      </font>
      <fill>
        <patternFill>
          <bgColor rgb="FF00387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3876"/>
        </patternFill>
      </fill>
    </dxf>
    <dxf>
      <fill>
        <patternFill>
          <bgColor rgb="FF00387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EA2A24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003876"/>
      <color rgb="FFEE2A24"/>
      <color rgb="FFEA2A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1" Type="http://schemas.microsoft.com/office/2017/06/relationships/rdRichValue" Target="richData/rdrichvalue.xml"/><Relationship Id="rId2" Type="http://schemas.openxmlformats.org/officeDocument/2006/relationships/worksheet" Target="worksheets/sheet2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9" Type="http://schemas.microsoft.com/office/2017/06/relationships/rdRichValueStructure" Target="richData/rdrichvaluestructure.xml"/><Relationship Id="rId4" Type="http://schemas.openxmlformats.org/officeDocument/2006/relationships/styles" Target="styles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8</v>
    <v>20</v>
    <v>6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view="pageLayout" zoomScaleNormal="100" workbookViewId="0">
      <selection sqref="A1:I1"/>
    </sheetView>
  </sheetViews>
  <sheetFormatPr baseColWidth="10" defaultRowHeight="15" x14ac:dyDescent="0.25"/>
  <cols>
    <col min="1" max="1" width="9.140625" customWidth="1"/>
    <col min="3" max="3" width="16.42578125" customWidth="1"/>
    <col min="5" max="5" width="6.42578125" customWidth="1"/>
    <col min="7" max="7" width="13" customWidth="1"/>
    <col min="8" max="8" width="15" customWidth="1"/>
    <col min="9" max="9" width="2.28515625" hidden="1" customWidth="1"/>
    <col min="10" max="10" width="9.140625" customWidth="1"/>
    <col min="11" max="11" width="12.42578125" customWidth="1"/>
    <col min="12" max="12" width="9.5703125" customWidth="1"/>
    <col min="13" max="13" width="12.5703125" customWidth="1"/>
    <col min="15" max="15" width="14.140625" hidden="1" customWidth="1"/>
    <col min="16" max="16" width="14.28515625" hidden="1" customWidth="1"/>
    <col min="17" max="17" width="17.85546875" customWidth="1"/>
    <col min="20" max="20" width="16.28515625" customWidth="1"/>
    <col min="21" max="21" width="24.140625" style="12" hidden="1" customWidth="1"/>
  </cols>
  <sheetData>
    <row r="1" spans="1:21" ht="40.15" customHeight="1" thickBot="1" x14ac:dyDescent="0.3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8" t="s">
        <v>10</v>
      </c>
      <c r="K1" s="49"/>
      <c r="L1" s="49"/>
      <c r="M1" s="49"/>
      <c r="N1" s="50"/>
      <c r="O1" s="50"/>
      <c r="P1" s="50"/>
      <c r="Q1" s="51"/>
      <c r="U1" s="13" t="s">
        <v>3</v>
      </c>
    </row>
    <row r="2" spans="1:21" ht="52.5" thickBot="1" x14ac:dyDescent="0.3">
      <c r="A2" s="1" t="s">
        <v>7</v>
      </c>
      <c r="B2" s="41" t="s">
        <v>12</v>
      </c>
      <c r="C2" s="42"/>
      <c r="D2" s="43" t="s">
        <v>0</v>
      </c>
      <c r="E2" s="44"/>
      <c r="F2" s="2" t="s">
        <v>8</v>
      </c>
      <c r="G2" s="43" t="s">
        <v>1</v>
      </c>
      <c r="H2" s="45"/>
      <c r="I2" s="44"/>
      <c r="J2" s="46" t="s">
        <v>2</v>
      </c>
      <c r="K2" s="47"/>
      <c r="L2" s="16" t="s">
        <v>4</v>
      </c>
      <c r="M2" s="24" t="s">
        <v>13</v>
      </c>
      <c r="N2" s="52" t="s">
        <v>14</v>
      </c>
      <c r="O2" s="53"/>
      <c r="P2" s="53"/>
      <c r="Q2" s="53"/>
      <c r="T2" s="17"/>
    </row>
    <row r="3" spans="1:21" ht="16.5" thickTop="1" thickBot="1" x14ac:dyDescent="0.3">
      <c r="A3" s="3">
        <v>1</v>
      </c>
      <c r="B3" s="54" t="s">
        <v>16</v>
      </c>
      <c r="C3" s="55"/>
      <c r="D3" s="56">
        <v>45652</v>
      </c>
      <c r="E3" s="55"/>
      <c r="F3" s="4" t="s">
        <v>9</v>
      </c>
      <c r="G3" s="54" t="s">
        <v>20</v>
      </c>
      <c r="H3" s="57"/>
      <c r="I3" s="55"/>
      <c r="J3" s="56">
        <v>45653</v>
      </c>
      <c r="K3" s="58"/>
      <c r="L3" s="22">
        <f>NETWORKDAYS.INTL(D3,J3,1,U3:U23)</f>
        <v>2</v>
      </c>
      <c r="M3" s="20">
        <f>IF(D3="",0,1)</f>
        <v>1</v>
      </c>
      <c r="N3" s="29"/>
      <c r="O3" s="30"/>
      <c r="P3" s="30"/>
      <c r="Q3" s="30"/>
      <c r="U3" s="26">
        <v>45651</v>
      </c>
    </row>
    <row r="4" spans="1:21" ht="16.5" thickTop="1" thickBot="1" x14ac:dyDescent="0.3">
      <c r="A4" s="5">
        <v>2</v>
      </c>
      <c r="B4" s="59" t="s">
        <v>17</v>
      </c>
      <c r="C4" s="60"/>
      <c r="D4" s="61">
        <v>45643</v>
      </c>
      <c r="E4" s="60"/>
      <c r="F4" s="9" t="s">
        <v>9</v>
      </c>
      <c r="G4" s="62" t="s">
        <v>15</v>
      </c>
      <c r="H4" s="62"/>
      <c r="I4" s="62"/>
      <c r="J4" s="61">
        <v>45653</v>
      </c>
      <c r="K4" s="63"/>
      <c r="L4" s="22">
        <f t="shared" ref="L4:L23" si="0">NETWORKDAYS.INTL(D4,J4,1,U4:U24)</f>
        <v>8</v>
      </c>
      <c r="M4" s="20">
        <f t="shared" ref="M4:M23" si="1">IF(D4="",0,1)</f>
        <v>1</v>
      </c>
      <c r="N4" s="27"/>
      <c r="O4" s="28"/>
      <c r="P4" s="28"/>
      <c r="Q4" s="28"/>
      <c r="U4" s="26">
        <v>45651</v>
      </c>
    </row>
    <row r="5" spans="1:21" ht="16.5" thickTop="1" thickBot="1" x14ac:dyDescent="0.3">
      <c r="A5" s="6">
        <v>3</v>
      </c>
      <c r="B5" s="64" t="s">
        <v>18</v>
      </c>
      <c r="C5" s="65"/>
      <c r="D5" s="66">
        <v>45637</v>
      </c>
      <c r="E5" s="30"/>
      <c r="F5" s="7" t="s">
        <v>9</v>
      </c>
      <c r="G5" s="30" t="s">
        <v>15</v>
      </c>
      <c r="H5" s="30"/>
      <c r="I5" s="30"/>
      <c r="J5" s="67">
        <v>45653</v>
      </c>
      <c r="K5" s="68"/>
      <c r="L5" s="22">
        <f t="shared" si="0"/>
        <v>12</v>
      </c>
      <c r="M5" s="20">
        <f t="shared" si="1"/>
        <v>1</v>
      </c>
      <c r="N5" s="29"/>
      <c r="O5" s="30"/>
      <c r="P5" s="30"/>
      <c r="Q5" s="30"/>
      <c r="U5" s="26">
        <v>45651</v>
      </c>
    </row>
    <row r="6" spans="1:21" ht="16.5" thickTop="1" thickBot="1" x14ac:dyDescent="0.3">
      <c r="A6" s="8">
        <v>4</v>
      </c>
      <c r="B6" s="69" t="s">
        <v>19</v>
      </c>
      <c r="C6" s="70"/>
      <c r="D6" s="71">
        <v>45628</v>
      </c>
      <c r="E6" s="72"/>
      <c r="F6" s="9" t="s">
        <v>9</v>
      </c>
      <c r="G6" s="72" t="s">
        <v>15</v>
      </c>
      <c r="H6" s="72"/>
      <c r="I6" s="72"/>
      <c r="J6" s="73">
        <v>45630</v>
      </c>
      <c r="K6" s="74"/>
      <c r="L6" s="22">
        <f t="shared" si="0"/>
        <v>3</v>
      </c>
      <c r="M6" s="20">
        <f t="shared" si="1"/>
        <v>1</v>
      </c>
      <c r="N6" s="27"/>
      <c r="O6" s="28"/>
      <c r="P6" s="28"/>
      <c r="Q6" s="28"/>
      <c r="U6" s="26">
        <v>45651</v>
      </c>
    </row>
    <row r="7" spans="1:21" ht="16.5" thickTop="1" thickBot="1" x14ac:dyDescent="0.3">
      <c r="A7" s="6">
        <v>5</v>
      </c>
      <c r="B7" s="75"/>
      <c r="C7" s="76"/>
      <c r="D7" s="66"/>
      <c r="E7" s="30"/>
      <c r="F7" s="7"/>
      <c r="G7" s="30"/>
      <c r="H7" s="30"/>
      <c r="I7" s="30"/>
      <c r="J7" s="67"/>
      <c r="K7" s="68"/>
      <c r="L7" s="22">
        <f t="shared" si="0"/>
        <v>0</v>
      </c>
      <c r="M7" s="20">
        <f t="shared" si="1"/>
        <v>0</v>
      </c>
      <c r="N7" s="29"/>
      <c r="O7" s="30"/>
      <c r="P7" s="30"/>
      <c r="Q7" s="30"/>
      <c r="U7" s="26">
        <v>45651</v>
      </c>
    </row>
    <row r="8" spans="1:21" ht="16.5" thickTop="1" thickBot="1" x14ac:dyDescent="0.3">
      <c r="A8" s="8">
        <v>6</v>
      </c>
      <c r="B8" s="77"/>
      <c r="C8" s="78"/>
      <c r="D8" s="69"/>
      <c r="E8" s="72"/>
      <c r="F8" s="9"/>
      <c r="G8" s="72"/>
      <c r="H8" s="72"/>
      <c r="I8" s="72"/>
      <c r="J8" s="72"/>
      <c r="K8" s="74"/>
      <c r="L8" s="22">
        <f t="shared" si="0"/>
        <v>0</v>
      </c>
      <c r="M8" s="20">
        <f t="shared" si="1"/>
        <v>0</v>
      </c>
      <c r="N8" s="27"/>
      <c r="O8" s="28"/>
      <c r="P8" s="28"/>
      <c r="Q8" s="28"/>
      <c r="U8" s="26">
        <v>45651</v>
      </c>
    </row>
    <row r="9" spans="1:21" ht="16.5" thickTop="1" thickBot="1" x14ac:dyDescent="0.3">
      <c r="A9" s="6">
        <v>7</v>
      </c>
      <c r="B9" s="75"/>
      <c r="C9" s="76"/>
      <c r="D9" s="66"/>
      <c r="E9" s="30"/>
      <c r="F9" s="7"/>
      <c r="G9" s="30"/>
      <c r="H9" s="30"/>
      <c r="I9" s="30"/>
      <c r="J9" s="67"/>
      <c r="K9" s="68"/>
      <c r="L9" s="22">
        <f t="shared" si="0"/>
        <v>0</v>
      </c>
      <c r="M9" s="20">
        <f t="shared" si="1"/>
        <v>0</v>
      </c>
      <c r="N9" s="29"/>
      <c r="O9" s="30"/>
      <c r="P9" s="30"/>
      <c r="Q9" s="30"/>
      <c r="U9" s="26">
        <v>45651</v>
      </c>
    </row>
    <row r="10" spans="1:21" ht="16.5" thickTop="1" thickBot="1" x14ac:dyDescent="0.3">
      <c r="A10" s="8">
        <v>8</v>
      </c>
      <c r="B10" s="69"/>
      <c r="C10" s="70"/>
      <c r="D10" s="79"/>
      <c r="E10" s="72"/>
      <c r="F10" s="9"/>
      <c r="G10" s="69"/>
      <c r="H10" s="72"/>
      <c r="I10" s="72"/>
      <c r="J10" s="72"/>
      <c r="K10" s="74"/>
      <c r="L10" s="22">
        <f t="shared" si="0"/>
        <v>0</v>
      </c>
      <c r="M10" s="20">
        <f t="shared" si="1"/>
        <v>0</v>
      </c>
      <c r="N10" s="27"/>
      <c r="O10" s="28"/>
      <c r="P10" s="28"/>
      <c r="Q10" s="28"/>
      <c r="U10" s="26">
        <v>45651</v>
      </c>
    </row>
    <row r="11" spans="1:21" ht="16.5" thickTop="1" thickBot="1" x14ac:dyDescent="0.3">
      <c r="A11" s="6">
        <v>9</v>
      </c>
      <c r="B11" s="64"/>
      <c r="C11" s="65"/>
      <c r="D11" s="80"/>
      <c r="E11" s="30"/>
      <c r="F11" s="7"/>
      <c r="G11" s="29"/>
      <c r="H11" s="30"/>
      <c r="I11" s="81"/>
      <c r="J11" s="64"/>
      <c r="K11" s="82"/>
      <c r="L11" s="22">
        <f t="shared" si="0"/>
        <v>0</v>
      </c>
      <c r="M11" s="20">
        <f t="shared" si="1"/>
        <v>0</v>
      </c>
      <c r="N11" s="37"/>
      <c r="O11" s="38"/>
      <c r="P11" s="38"/>
      <c r="Q11" s="29"/>
      <c r="U11" s="26">
        <v>45651</v>
      </c>
    </row>
    <row r="12" spans="1:21" ht="16.5" thickTop="1" thickBot="1" x14ac:dyDescent="0.3">
      <c r="A12" s="8">
        <v>10</v>
      </c>
      <c r="B12" s="83"/>
      <c r="C12" s="84"/>
      <c r="D12" s="79"/>
      <c r="E12" s="72"/>
      <c r="F12" s="9"/>
      <c r="G12" s="69"/>
      <c r="H12" s="72"/>
      <c r="I12" s="85"/>
      <c r="J12" s="86"/>
      <c r="K12" s="87"/>
      <c r="L12" s="18">
        <f t="shared" si="0"/>
        <v>0</v>
      </c>
      <c r="M12" s="20">
        <f t="shared" si="1"/>
        <v>0</v>
      </c>
      <c r="N12" s="27"/>
      <c r="O12" s="28"/>
      <c r="P12" s="28"/>
      <c r="Q12" s="28"/>
      <c r="U12" s="26">
        <v>45651</v>
      </c>
    </row>
    <row r="13" spans="1:21" ht="16.5" thickTop="1" thickBot="1" x14ac:dyDescent="0.3">
      <c r="A13" s="6">
        <v>11</v>
      </c>
      <c r="B13" s="29"/>
      <c r="C13" s="88"/>
      <c r="D13" s="80"/>
      <c r="E13" s="30"/>
      <c r="F13" s="7"/>
      <c r="G13" s="29"/>
      <c r="H13" s="30"/>
      <c r="I13" s="30"/>
      <c r="J13" s="89"/>
      <c r="K13" s="90"/>
      <c r="L13" s="19">
        <f t="shared" si="0"/>
        <v>0</v>
      </c>
      <c r="M13" s="21">
        <f t="shared" si="1"/>
        <v>0</v>
      </c>
      <c r="N13" s="29"/>
      <c r="O13" s="30"/>
      <c r="P13" s="30"/>
      <c r="Q13" s="30"/>
      <c r="U13" s="26">
        <v>45651</v>
      </c>
    </row>
    <row r="14" spans="1:21" ht="16.5" thickTop="1" thickBot="1" x14ac:dyDescent="0.3">
      <c r="A14" s="8">
        <v>12</v>
      </c>
      <c r="B14" s="69"/>
      <c r="C14" s="70"/>
      <c r="D14" s="79"/>
      <c r="E14" s="72"/>
      <c r="F14" s="9"/>
      <c r="G14" s="72"/>
      <c r="H14" s="72"/>
      <c r="I14" s="72"/>
      <c r="J14" s="72"/>
      <c r="K14" s="74"/>
      <c r="L14" s="22">
        <f t="shared" si="0"/>
        <v>0</v>
      </c>
      <c r="M14" s="20">
        <f t="shared" si="1"/>
        <v>0</v>
      </c>
      <c r="N14" s="27"/>
      <c r="O14" s="28"/>
      <c r="P14" s="28"/>
      <c r="Q14" s="28"/>
      <c r="U14" s="26">
        <v>45651</v>
      </c>
    </row>
    <row r="15" spans="1:21" ht="16.5" thickTop="1" thickBot="1" x14ac:dyDescent="0.3">
      <c r="A15" s="6">
        <v>13</v>
      </c>
      <c r="B15" s="64"/>
      <c r="C15" s="65"/>
      <c r="D15" s="80"/>
      <c r="E15" s="30"/>
      <c r="F15" s="7"/>
      <c r="G15" s="29"/>
      <c r="H15" s="30"/>
      <c r="I15" s="30"/>
      <c r="J15" s="30"/>
      <c r="K15" s="68"/>
      <c r="L15" s="22">
        <f t="shared" si="0"/>
        <v>0</v>
      </c>
      <c r="M15" s="21">
        <f t="shared" si="1"/>
        <v>0</v>
      </c>
      <c r="N15" s="29"/>
      <c r="O15" s="30"/>
      <c r="P15" s="30"/>
      <c r="Q15" s="30"/>
      <c r="U15" s="26">
        <v>45651</v>
      </c>
    </row>
    <row r="16" spans="1:21" ht="16.5" thickTop="1" thickBot="1" x14ac:dyDescent="0.3">
      <c r="A16" s="8">
        <v>14</v>
      </c>
      <c r="B16" s="83"/>
      <c r="C16" s="84"/>
      <c r="D16" s="79"/>
      <c r="E16" s="72"/>
      <c r="F16" s="9"/>
      <c r="G16" s="69"/>
      <c r="H16" s="72"/>
      <c r="I16" s="72"/>
      <c r="J16" s="72"/>
      <c r="K16" s="74"/>
      <c r="L16" s="22">
        <f t="shared" si="0"/>
        <v>0</v>
      </c>
      <c r="M16" s="20">
        <f t="shared" si="1"/>
        <v>0</v>
      </c>
      <c r="N16" s="27"/>
      <c r="O16" s="28"/>
      <c r="P16" s="28"/>
      <c r="Q16" s="28"/>
      <c r="U16" s="26">
        <v>45651</v>
      </c>
    </row>
    <row r="17" spans="1:21" ht="16.5" thickTop="1" thickBot="1" x14ac:dyDescent="0.3">
      <c r="A17" s="6">
        <v>15</v>
      </c>
      <c r="B17" s="29"/>
      <c r="C17" s="88"/>
      <c r="D17" s="80"/>
      <c r="E17" s="30"/>
      <c r="F17" s="7"/>
      <c r="G17" s="29"/>
      <c r="H17" s="30"/>
      <c r="I17" s="30"/>
      <c r="J17" s="30"/>
      <c r="K17" s="68"/>
      <c r="L17" s="22">
        <f t="shared" si="0"/>
        <v>0</v>
      </c>
      <c r="M17" s="20">
        <f t="shared" si="1"/>
        <v>0</v>
      </c>
      <c r="N17" s="33"/>
      <c r="O17" s="34"/>
      <c r="P17" s="34"/>
      <c r="Q17" s="34"/>
      <c r="U17" s="26">
        <v>45651</v>
      </c>
    </row>
    <row r="18" spans="1:21" ht="16.5" thickTop="1" thickBot="1" x14ac:dyDescent="0.3">
      <c r="A18" s="8">
        <v>16</v>
      </c>
      <c r="B18" s="91"/>
      <c r="C18" s="92"/>
      <c r="D18" s="93"/>
      <c r="E18" s="94"/>
      <c r="F18" s="9"/>
      <c r="G18" s="91"/>
      <c r="H18" s="94"/>
      <c r="I18" s="94"/>
      <c r="J18" s="72"/>
      <c r="K18" s="74"/>
      <c r="L18" s="22">
        <f t="shared" si="0"/>
        <v>0</v>
      </c>
      <c r="M18" s="20">
        <f t="shared" si="1"/>
        <v>0</v>
      </c>
      <c r="N18" s="35"/>
      <c r="O18" s="36"/>
      <c r="P18" s="36"/>
      <c r="Q18" s="36"/>
      <c r="U18" s="26">
        <v>45651</v>
      </c>
    </row>
    <row r="19" spans="1:21" ht="16.5" thickTop="1" thickBot="1" x14ac:dyDescent="0.3">
      <c r="A19" s="6">
        <v>17</v>
      </c>
      <c r="B19" s="95"/>
      <c r="C19" s="96"/>
      <c r="D19" s="97"/>
      <c r="E19" s="98"/>
      <c r="F19" s="15"/>
      <c r="G19" s="99"/>
      <c r="H19" s="100"/>
      <c r="I19" s="101"/>
      <c r="J19" s="64"/>
      <c r="K19" s="82"/>
      <c r="L19" s="22">
        <f t="shared" si="0"/>
        <v>0</v>
      </c>
      <c r="M19" s="20">
        <f t="shared" si="1"/>
        <v>0</v>
      </c>
      <c r="N19" s="29"/>
      <c r="O19" s="30"/>
      <c r="P19" s="30"/>
      <c r="Q19" s="30"/>
      <c r="U19" s="26">
        <v>45651</v>
      </c>
    </row>
    <row r="20" spans="1:21" ht="16.5" thickTop="1" thickBot="1" x14ac:dyDescent="0.3">
      <c r="A20" s="8">
        <v>18</v>
      </c>
      <c r="B20" s="102"/>
      <c r="C20" s="103"/>
      <c r="D20" s="79"/>
      <c r="E20" s="72"/>
      <c r="F20" s="9"/>
      <c r="G20" s="104"/>
      <c r="H20" s="105"/>
      <c r="I20" s="106"/>
      <c r="J20" s="107"/>
      <c r="K20" s="108"/>
      <c r="L20" s="22">
        <f t="shared" si="0"/>
        <v>0</v>
      </c>
      <c r="M20" s="20">
        <f t="shared" si="1"/>
        <v>0</v>
      </c>
      <c r="N20" s="27"/>
      <c r="O20" s="28"/>
      <c r="P20" s="28"/>
      <c r="Q20" s="28"/>
      <c r="U20" s="26">
        <v>45651</v>
      </c>
    </row>
    <row r="21" spans="1:21" ht="16.5" thickTop="1" thickBot="1" x14ac:dyDescent="0.3">
      <c r="A21" s="6">
        <v>19</v>
      </c>
      <c r="B21" s="109"/>
      <c r="C21" s="110"/>
      <c r="D21" s="80"/>
      <c r="E21" s="30"/>
      <c r="F21" s="7"/>
      <c r="G21" s="111"/>
      <c r="H21" s="112"/>
      <c r="I21" s="113"/>
      <c r="J21" s="114"/>
      <c r="K21" s="115"/>
      <c r="L21" s="22">
        <f t="shared" si="0"/>
        <v>0</v>
      </c>
      <c r="M21" s="20">
        <f t="shared" si="1"/>
        <v>0</v>
      </c>
      <c r="N21" s="29"/>
      <c r="O21" s="30"/>
      <c r="P21" s="30"/>
      <c r="Q21" s="30"/>
      <c r="U21" s="26">
        <v>45651</v>
      </c>
    </row>
    <row r="22" spans="1:21" ht="16.5" thickTop="1" thickBot="1" x14ac:dyDescent="0.3">
      <c r="A22" s="8">
        <v>20</v>
      </c>
      <c r="B22" s="91"/>
      <c r="C22" s="92"/>
      <c r="D22" s="93"/>
      <c r="E22" s="94"/>
      <c r="F22" s="9"/>
      <c r="G22" s="116"/>
      <c r="H22" s="117"/>
      <c r="I22" s="118"/>
      <c r="J22" s="102"/>
      <c r="K22" s="119"/>
      <c r="L22" s="22">
        <f t="shared" si="0"/>
        <v>0</v>
      </c>
      <c r="M22" s="20">
        <f t="shared" si="1"/>
        <v>0</v>
      </c>
      <c r="N22" s="27"/>
      <c r="O22" s="28"/>
      <c r="P22" s="28"/>
      <c r="Q22" s="28"/>
      <c r="U22" s="26">
        <v>45651</v>
      </c>
    </row>
    <row r="23" spans="1:21" ht="15.75" thickTop="1" x14ac:dyDescent="0.25">
      <c r="A23" s="6">
        <v>21</v>
      </c>
      <c r="B23" s="120"/>
      <c r="C23" s="120"/>
      <c r="D23" s="80"/>
      <c r="E23" s="30"/>
      <c r="F23" s="7"/>
      <c r="G23" s="29"/>
      <c r="H23" s="30"/>
      <c r="I23" s="30"/>
      <c r="J23" s="89"/>
      <c r="K23" s="90"/>
      <c r="L23" s="23">
        <f t="shared" si="0"/>
        <v>0</v>
      </c>
      <c r="M23" s="25">
        <f t="shared" si="1"/>
        <v>0</v>
      </c>
      <c r="N23" s="29"/>
      <c r="O23" s="30"/>
      <c r="P23" s="30"/>
      <c r="Q23" s="30"/>
      <c r="U23" s="26">
        <v>45651</v>
      </c>
    </row>
    <row r="24" spans="1:21" ht="15.75" thickBot="1" x14ac:dyDescent="0.3">
      <c r="A24" s="10"/>
      <c r="B24" s="121"/>
      <c r="C24" s="121"/>
      <c r="D24" s="121"/>
      <c r="E24" s="121"/>
      <c r="F24" s="11"/>
      <c r="G24" s="121"/>
      <c r="H24" s="121"/>
      <c r="I24" s="121"/>
      <c r="J24" s="121"/>
      <c r="K24" s="121"/>
      <c r="L24" s="14"/>
      <c r="M24" s="11"/>
      <c r="U24" s="26"/>
    </row>
    <row r="25" spans="1:21" ht="25.15" customHeight="1" thickBot="1" x14ac:dyDescent="0.3">
      <c r="A25" s="122">
        <v>311</v>
      </c>
      <c r="B25" s="124" t="s">
        <v>5</v>
      </c>
      <c r="C25" s="125"/>
      <c r="D25" s="125"/>
      <c r="E25" s="125"/>
      <c r="F25" s="126">
        <f>COUNTIF(M3:M23,"&lt;&gt;0")</f>
        <v>4</v>
      </c>
      <c r="G25" s="127"/>
      <c r="H25" s="127"/>
      <c r="I25" s="128"/>
      <c r="J25" s="31">
        <f>(F26/ F25) *100%</f>
        <v>1</v>
      </c>
      <c r="K25" s="32"/>
      <c r="L25" s="32"/>
      <c r="M25" s="32"/>
      <c r="N25" s="32"/>
      <c r="O25" s="32"/>
      <c r="P25" s="32"/>
      <c r="Q25" s="32"/>
    </row>
    <row r="26" spans="1:21" ht="30.6" customHeight="1" thickTop="1" thickBot="1" x14ac:dyDescent="0.3">
      <c r="A26" s="123"/>
      <c r="B26" s="129" t="s">
        <v>6</v>
      </c>
      <c r="C26" s="130"/>
      <c r="D26" s="130"/>
      <c r="E26" s="130"/>
      <c r="F26" s="131">
        <f>COUNTIFS(L3:L23,"&lt;=15",M3:M23,"&lt;&gt;0")</f>
        <v>4</v>
      </c>
      <c r="G26" s="132"/>
      <c r="H26" s="132"/>
      <c r="I26" s="129"/>
      <c r="J26" s="31"/>
      <c r="K26" s="32"/>
      <c r="L26" s="32"/>
      <c r="M26" s="32"/>
      <c r="N26" s="32"/>
      <c r="O26" s="32"/>
      <c r="P26" s="32"/>
      <c r="Q26" s="32"/>
    </row>
  </sheetData>
  <mergeCells count="122">
    <mergeCell ref="B23:C23"/>
    <mergeCell ref="D23:E23"/>
    <mergeCell ref="G23:I23"/>
    <mergeCell ref="J23:K23"/>
    <mergeCell ref="B24:C24"/>
    <mergeCell ref="D24:E24"/>
    <mergeCell ref="G24:I24"/>
    <mergeCell ref="J24:K24"/>
    <mergeCell ref="A25:A26"/>
    <mergeCell ref="B25:E25"/>
    <mergeCell ref="F25:I25"/>
    <mergeCell ref="B26:E26"/>
    <mergeCell ref="F26:I26"/>
    <mergeCell ref="B20:C20"/>
    <mergeCell ref="D20:E20"/>
    <mergeCell ref="G20:I20"/>
    <mergeCell ref="J20:K20"/>
    <mergeCell ref="B21:C21"/>
    <mergeCell ref="D21:E21"/>
    <mergeCell ref="G21:I21"/>
    <mergeCell ref="J21:K21"/>
    <mergeCell ref="B22:C22"/>
    <mergeCell ref="D22:E22"/>
    <mergeCell ref="G22:I22"/>
    <mergeCell ref="J22:K22"/>
    <mergeCell ref="B17:C17"/>
    <mergeCell ref="D17:E17"/>
    <mergeCell ref="G17:I17"/>
    <mergeCell ref="J17:K17"/>
    <mergeCell ref="B18:C18"/>
    <mergeCell ref="D18:E18"/>
    <mergeCell ref="G18:I18"/>
    <mergeCell ref="J18:K18"/>
    <mergeCell ref="B19:C19"/>
    <mergeCell ref="D19:E19"/>
    <mergeCell ref="G19:I19"/>
    <mergeCell ref="J19:K19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D5:E5"/>
    <mergeCell ref="G5:I5"/>
    <mergeCell ref="J5:K5"/>
    <mergeCell ref="B6:C6"/>
    <mergeCell ref="D6:E6"/>
    <mergeCell ref="G6:I6"/>
    <mergeCell ref="J6:K6"/>
    <mergeCell ref="B7:C7"/>
    <mergeCell ref="D7:E7"/>
    <mergeCell ref="G7:I7"/>
    <mergeCell ref="J7:K7"/>
    <mergeCell ref="N7:Q7"/>
    <mergeCell ref="N8:Q8"/>
    <mergeCell ref="N10:Q10"/>
    <mergeCell ref="N11:Q11"/>
    <mergeCell ref="N3:Q3"/>
    <mergeCell ref="N4:Q4"/>
    <mergeCell ref="N5:Q5"/>
    <mergeCell ref="N6:Q6"/>
    <mergeCell ref="A1:I1"/>
    <mergeCell ref="B2:C2"/>
    <mergeCell ref="D2:E2"/>
    <mergeCell ref="G2:I2"/>
    <mergeCell ref="J2:K2"/>
    <mergeCell ref="J1:Q1"/>
    <mergeCell ref="N2:Q2"/>
    <mergeCell ref="B3:C3"/>
    <mergeCell ref="D3:E3"/>
    <mergeCell ref="G3:I3"/>
    <mergeCell ref="J3:K3"/>
    <mergeCell ref="B4:C4"/>
    <mergeCell ref="D4:E4"/>
    <mergeCell ref="G4:I4"/>
    <mergeCell ref="J4:K4"/>
    <mergeCell ref="B5:C5"/>
    <mergeCell ref="N22:Q22"/>
    <mergeCell ref="N23:Q23"/>
    <mergeCell ref="N9:Q9"/>
    <mergeCell ref="J25:Q26"/>
    <mergeCell ref="N17:Q17"/>
    <mergeCell ref="N18:Q18"/>
    <mergeCell ref="N19:Q19"/>
    <mergeCell ref="N20:Q20"/>
    <mergeCell ref="N21:Q21"/>
    <mergeCell ref="N12:Q12"/>
    <mergeCell ref="N13:Q13"/>
    <mergeCell ref="N14:Q14"/>
    <mergeCell ref="N15:Q15"/>
    <mergeCell ref="N16:Q16"/>
  </mergeCells>
  <conditionalFormatting sqref="L3:M23">
    <cfRule type="cellIs" dxfId="10" priority="7" operator="between">
      <formula>0</formula>
      <formula>15</formula>
    </cfRule>
    <cfRule type="cellIs" dxfId="9" priority="8" operator="greaterThan">
      <formula>15</formula>
    </cfRule>
    <cfRule type="cellIs" dxfId="8" priority="9" operator="lessThan">
      <formula>16</formula>
    </cfRule>
    <cfRule type="cellIs" dxfId="7" priority="10" operator="greaterThan">
      <formula>0</formula>
    </cfRule>
    <cfRule type="cellIs" dxfId="6" priority="11" operator="greaterThan">
      <formula>16</formula>
    </cfRule>
  </conditionalFormatting>
  <conditionalFormatting sqref="M3:M23">
    <cfRule type="cellIs" dxfId="5" priority="1" operator="greaterThan">
      <formula>0</formula>
    </cfRule>
    <cfRule type="cellIs" dxfId="4" priority="2" operator="equal">
      <formula>0</formula>
    </cfRule>
    <cfRule type="cellIs" dxfId="3" priority="3" operator="greaterThan">
      <formula>1</formula>
    </cfRule>
    <cfRule type="cellIs" dxfId="2" priority="4" operator="equal">
      <formula>1</formula>
    </cfRule>
    <cfRule type="cellIs" dxfId="1" priority="5" operator="lessThan">
      <formula>0</formula>
    </cfRule>
    <cfRule type="cellIs" dxfId="0" priority="6" operator="greaterThan">
      <formula>0</formula>
    </cfRule>
  </conditionalFormatting>
  <dataValidations count="1">
    <dataValidation type="list" allowBlank="1" showInputMessage="1" showErrorMessage="1" sqref="F3:F4 F6:F23">
      <formula1>"Queja,Sugerencia,"</formula1>
    </dataValidation>
  </dataValidations>
  <pageMargins left="0.23622047244094488" right="0.23622047244094488" top="0.74803149606299213" bottom="0.74803149606299213" header="0.31496062992125984" footer="0.31496062992125984"/>
  <pageSetup paperSize="5" orientation="landscape" r:id="rId1"/>
  <headerFooter>
    <oddFooter>&amp;C&amp;"Verdana,Negrita"&amp;10&amp;K003876Carta Compromiso al Ciudadano
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 De la Cruz Benitez</dc:creator>
  <cp:lastModifiedBy>Cristian Frutuoso</cp:lastModifiedBy>
  <dcterms:created xsi:type="dcterms:W3CDTF">2024-04-19T12:15:32Z</dcterms:created>
  <dcterms:modified xsi:type="dcterms:W3CDTF">2025-01-13T13:35:34Z</dcterms:modified>
</cp:coreProperties>
</file>