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OAI Información Trimestral/Octubre-Diciembre 2025/Data/OAI/"/>
    </mc:Choice>
  </mc:AlternateContent>
  <xr:revisionPtr revIDLastSave="24" documentId="8_{9D80E6FA-A636-4B70-8B80-01968973EA28}" xr6:coauthVersionLast="47" xr6:coauthVersionMax="47" xr10:uidLastSave="{DDA7CDE6-9CAA-43E4-8B73-7E168DBEC246}"/>
  <bookViews>
    <workbookView xWindow="-120" yWindow="-120" windowWidth="29040" windowHeight="15840" tabRatio="517" xr2:uid="{00000000-000D-0000-FFFF-FFFF00000000}"/>
  </bookViews>
  <sheets>
    <sheet name="Octubre" sheetId="10" r:id="rId1"/>
    <sheet name="Noviembre" sheetId="11" r:id="rId2"/>
    <sheet name="Diciembre 2025" sheetId="12" r:id="rId3"/>
    <sheet name="Diciembre 2024" sheetId="1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4" l="1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3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M3" i="14"/>
  <c r="F25" i="14" l="1"/>
  <c r="F26" i="14"/>
  <c r="J25" i="14" s="1"/>
</calcChain>
</file>

<file path=xl/sharedStrings.xml><?xml version="1.0" encoding="utf-8"?>
<sst xmlns="http://schemas.openxmlformats.org/spreadsheetml/2006/main" count="135" uniqueCount="25">
  <si>
    <t>Fecha de Entrada</t>
  </si>
  <si>
    <t xml:space="preserve"> Descripción</t>
  </si>
  <si>
    <t>Fecha de respuesta</t>
  </si>
  <si>
    <t>Días feriados</t>
  </si>
  <si>
    <t xml:space="preserve">
Días consumidos</t>
  </si>
  <si>
    <t>Cantidad de inquietudes recibidas</t>
  </si>
  <si>
    <t>Cantidad de inquietudes contestadas a tiempo</t>
  </si>
  <si>
    <t>Cantidad</t>
  </si>
  <si>
    <t>Inquietud</t>
  </si>
  <si>
    <t>Respuesta en 15 dias laborables</t>
  </si>
  <si>
    <t xml:space="preserve"> REPORTE MENSUAL DE LAS QUEJAS Y SUGERENCIAS
 POR LA VÍA 311/AÑO:2024</t>
  </si>
  <si>
    <t xml:space="preserve">
  Nombre y Apellido
</t>
  </si>
  <si>
    <t>Recuento</t>
  </si>
  <si>
    <t>Observaciones</t>
  </si>
  <si>
    <t xml:space="preserve"> REPORTE MENSUAL DE LAS QUEJAS Y SUGERENCIAS
 POR LA VÍA 311/AÑO:2025</t>
  </si>
  <si>
    <t xml:space="preserve">LEIDY ARACENA </t>
  </si>
  <si>
    <t>Queja</t>
  </si>
  <si>
    <t>ARMA NO CONTESTA EL TELEFONO</t>
  </si>
  <si>
    <t xml:space="preserve">CARLOS FEDERICOS FRIAS </t>
  </si>
  <si>
    <t>CONTAMINACION SONICA</t>
  </si>
  <si>
    <t>FRANCLIN SOTO</t>
  </si>
  <si>
    <t>JUAN ANTONIO ENCARNACION</t>
  </si>
  <si>
    <t>Fecha de
 Entrada</t>
  </si>
  <si>
    <t xml:space="preserve">CONTAMINACION SONICA </t>
  </si>
  <si>
    <t xml:space="preserve">CONTAMINACION SONICA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</si>
</sst>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0"/>
      <color rgb="FF003876"/>
      <name val="Verdana"/>
      <family val="2"/>
    </font>
    <font>
      <sz val="10"/>
      <color theme="1"/>
      <name val="Verdana"/>
      <family val="2"/>
    </font>
    <font>
      <b/>
      <sz val="11"/>
      <color rgb="FF003876"/>
      <name val="Calibri"/>
      <family val="2"/>
      <scheme val="minor"/>
    </font>
    <font>
      <sz val="8"/>
      <color theme="1"/>
      <name val="Verdana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87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E2A24"/>
        <bgColor indexed="64"/>
      </patternFill>
    </fill>
    <fill>
      <patternFill patternType="solid">
        <fgColor theme="4" tint="0.7999816888943144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/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theme="0"/>
      </right>
      <top style="medium">
        <color theme="0"/>
      </top>
      <bottom/>
      <diagonal/>
    </border>
    <border>
      <left/>
      <right/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medium">
        <color theme="0"/>
      </bottom>
      <diagonal/>
    </border>
    <border>
      <left style="thin">
        <color theme="1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  <border>
      <left style="thin">
        <color rgb="FF003876"/>
      </left>
      <right/>
      <top style="thin">
        <color rgb="FF003876"/>
      </top>
      <bottom style="thin">
        <color rgb="FF003876"/>
      </bottom>
      <diagonal/>
    </border>
    <border>
      <left/>
      <right style="thin">
        <color rgb="FF003876"/>
      </right>
      <top style="thin">
        <color rgb="FF003876"/>
      </top>
      <bottom style="thin">
        <color rgb="FF003876"/>
      </bottom>
      <diagonal/>
    </border>
    <border>
      <left/>
      <right/>
      <top style="thin">
        <color rgb="FF003876"/>
      </top>
      <bottom style="thin">
        <color rgb="FF003876"/>
      </bottom>
      <diagonal/>
    </border>
    <border>
      <left/>
      <right style="thick">
        <color theme="0"/>
      </right>
      <top style="thin">
        <color rgb="FF003876"/>
      </top>
      <bottom style="thin">
        <color rgb="FF003876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 style="thin">
        <color rgb="FF003876"/>
      </bottom>
      <diagonal/>
    </border>
    <border>
      <left/>
      <right style="thick">
        <color theme="0"/>
      </right>
      <top/>
      <bottom style="thin">
        <color rgb="FF003876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1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ck">
        <color theme="0"/>
      </bottom>
      <diagonal/>
    </border>
    <border>
      <left style="thick">
        <color theme="0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rgb="FF003876"/>
      </bottom>
      <diagonal/>
    </border>
    <border>
      <left/>
      <right/>
      <top style="medium">
        <color indexed="64"/>
      </top>
      <bottom style="medium">
        <color rgb="FF003876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theme="0"/>
      </right>
      <top/>
      <bottom/>
      <diagonal/>
    </border>
    <border>
      <left style="medium">
        <color indexed="64"/>
      </left>
      <right style="thin">
        <color rgb="FF003876"/>
      </right>
      <top style="thin">
        <color rgb="FF003876"/>
      </top>
      <bottom style="thin">
        <color rgb="FF003876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theme="0"/>
      </right>
      <top/>
      <bottom style="medium">
        <color indexed="64"/>
      </bottom>
      <diagonal/>
    </border>
    <border>
      <left/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ck">
        <color theme="0"/>
      </right>
      <top style="medium">
        <color indexed="64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 style="thick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0"/>
      </bottom>
      <diagonal/>
    </border>
    <border>
      <left style="thin">
        <color theme="1"/>
      </left>
      <right/>
      <top style="thin">
        <color theme="1"/>
      </top>
      <bottom style="medium">
        <color theme="0"/>
      </bottom>
      <diagonal/>
    </border>
    <border>
      <left style="thick">
        <color theme="0"/>
      </left>
      <right/>
      <top style="thin">
        <color theme="1"/>
      </top>
      <bottom style="medium">
        <color theme="0"/>
      </bottom>
      <diagonal/>
    </border>
    <border>
      <left/>
      <right style="thin">
        <color theme="1"/>
      </right>
      <top style="thin">
        <color theme="1"/>
      </top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/>
    <xf numFmtId="0" fontId="4" fillId="3" borderId="52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5" borderId="60" xfId="0" applyFont="1" applyFill="1" applyBorder="1" applyAlignment="1">
      <alignment horizontal="center"/>
    </xf>
    <xf numFmtId="0" fontId="4" fillId="5" borderId="65" xfId="0" applyFont="1" applyFill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2" fillId="2" borderId="68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4" fillId="6" borderId="82" xfId="0" applyFont="1" applyFill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4" fillId="6" borderId="79" xfId="0" applyFont="1" applyFill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4" fillId="6" borderId="83" xfId="0" applyFont="1" applyFill="1" applyBorder="1" applyAlignment="1">
      <alignment horizontal="center"/>
    </xf>
    <xf numFmtId="0" fontId="4" fillId="6" borderId="86" xfId="0" applyFont="1" applyFill="1" applyBorder="1" applyAlignment="1">
      <alignment horizontal="center"/>
    </xf>
    <xf numFmtId="0" fontId="4" fillId="0" borderId="90" xfId="0" applyFont="1" applyBorder="1" applyAlignment="1">
      <alignment horizontal="center"/>
    </xf>
    <xf numFmtId="0" fontId="4" fillId="5" borderId="9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2" fillId="2" borderId="10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2" fillId="2" borderId="101" xfId="0" applyFont="1" applyFill="1" applyBorder="1" applyAlignment="1" applyProtection="1">
      <alignment horizontal="center" vertical="center" wrapText="1"/>
      <protection locked="0"/>
    </xf>
    <xf numFmtId="14" fontId="6" fillId="6" borderId="61" xfId="0" applyNumberFormat="1" applyFont="1" applyFill="1" applyBorder="1" applyAlignment="1" applyProtection="1">
      <alignment horizontal="center"/>
      <protection locked="0"/>
    </xf>
    <xf numFmtId="14" fontId="6" fillId="0" borderId="61" xfId="0" applyNumberFormat="1" applyFont="1" applyBorder="1" applyAlignment="1" applyProtection="1">
      <alignment horizont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/>
      <protection locked="0"/>
    </xf>
    <xf numFmtId="0" fontId="6" fillId="6" borderId="80" xfId="0" applyFont="1" applyFill="1" applyBorder="1" applyAlignment="1" applyProtection="1">
      <alignment horizontal="center"/>
      <protection locked="0"/>
    </xf>
    <xf numFmtId="14" fontId="6" fillId="0" borderId="80" xfId="0" applyNumberFormat="1" applyFont="1" applyBorder="1" applyAlignment="1" applyProtection="1">
      <alignment horizont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4" fontId="0" fillId="0" borderId="6" xfId="0" applyNumberFormat="1" applyBorder="1" applyAlignment="1">
      <alignment horizontal="center"/>
    </xf>
    <xf numFmtId="14" fontId="6" fillId="6" borderId="1" xfId="0" applyNumberFormat="1" applyFont="1" applyFill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102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94" xfId="0" applyNumberFormat="1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/>
    </xf>
    <xf numFmtId="14" fontId="4" fillId="6" borderId="46" xfId="0" applyNumberFormat="1" applyFont="1" applyFill="1" applyBorder="1" applyAlignment="1">
      <alignment horizontal="center"/>
    </xf>
    <xf numFmtId="0" fontId="4" fillId="6" borderId="48" xfId="0" applyFont="1" applyFill="1" applyBorder="1" applyAlignment="1">
      <alignment horizontal="center"/>
    </xf>
    <xf numFmtId="0" fontId="4" fillId="6" borderId="49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94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4" fontId="4" fillId="0" borderId="46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94" xfId="0" applyNumberFormat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14" fontId="4" fillId="6" borderId="4" xfId="0" applyNumberFormat="1" applyFont="1" applyFill="1" applyBorder="1" applyAlignment="1">
      <alignment horizontal="center"/>
    </xf>
    <xf numFmtId="14" fontId="4" fillId="6" borderId="1" xfId="0" applyNumberFormat="1" applyFont="1" applyFill="1" applyBorder="1" applyAlignment="1">
      <alignment horizontal="center"/>
    </xf>
    <xf numFmtId="0" fontId="4" fillId="6" borderId="6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94" xfId="0" applyNumberFormat="1" applyFont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94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73" xfId="0" applyFont="1" applyFill="1" applyBorder="1" applyAlignment="1">
      <alignment horizontal="center"/>
    </xf>
    <xf numFmtId="0" fontId="4" fillId="6" borderId="72" xfId="0" applyFont="1" applyFill="1" applyBorder="1" applyAlignment="1">
      <alignment horizontal="center"/>
    </xf>
    <xf numFmtId="0" fontId="4" fillId="6" borderId="37" xfId="0" applyFont="1" applyFill="1" applyBorder="1" applyAlignment="1">
      <alignment horizontal="center"/>
    </xf>
    <xf numFmtId="0" fontId="4" fillId="6" borderId="92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64" xfId="0" applyFont="1" applyFill="1" applyBorder="1" applyAlignment="1">
      <alignment horizontal="center"/>
    </xf>
    <xf numFmtId="0" fontId="4" fillId="6" borderId="69" xfId="0" applyFont="1" applyFill="1" applyBorder="1" applyAlignment="1">
      <alignment horizontal="center"/>
    </xf>
    <xf numFmtId="0" fontId="4" fillId="6" borderId="71" xfId="0" applyFont="1" applyFill="1" applyBorder="1" applyAlignment="1">
      <alignment horizontal="center"/>
    </xf>
    <xf numFmtId="0" fontId="4" fillId="6" borderId="10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96" xfId="0" applyNumberFormat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74" xfId="0" applyFont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38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 textRotation="135" wrapText="1"/>
    </xf>
    <xf numFmtId="0" fontId="2" fillId="2" borderId="34" xfId="0" applyFont="1" applyFill="1" applyBorder="1" applyAlignment="1">
      <alignment horizontal="center" vertical="center" textRotation="135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9" fontId="2" fillId="4" borderId="44" xfId="1" applyFont="1" applyFill="1" applyBorder="1" applyAlignment="1">
      <alignment horizontal="center" vertical="center"/>
    </xf>
    <xf numFmtId="9" fontId="2" fillId="4" borderId="0" xfId="1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86" xfId="0" applyFont="1" applyFill="1" applyBorder="1" applyAlignment="1">
      <alignment horizontal="center"/>
    </xf>
    <xf numFmtId="0" fontId="4" fillId="6" borderId="87" xfId="0" applyFont="1" applyFill="1" applyBorder="1" applyAlignment="1">
      <alignment horizontal="center"/>
    </xf>
    <xf numFmtId="0" fontId="4" fillId="6" borderId="88" xfId="0" applyFont="1" applyFill="1" applyBorder="1" applyAlignment="1">
      <alignment horizontal="center"/>
    </xf>
    <xf numFmtId="0" fontId="4" fillId="6" borderId="89" xfId="0" applyFont="1" applyFill="1" applyBorder="1" applyAlignment="1">
      <alignment horizontal="center"/>
    </xf>
    <xf numFmtId="0" fontId="4" fillId="6" borderId="9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11">
    <dxf>
      <font>
        <b/>
        <i val="0"/>
        <color theme="0"/>
      </font>
      <fill>
        <patternFill>
          <bgColor rgb="FFEE2A24"/>
        </patternFill>
      </fill>
    </dxf>
    <dxf>
      <font>
        <b/>
        <i val="0"/>
        <color theme="0"/>
      </font>
      <fill>
        <patternFill>
          <bgColor rgb="FF00387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3876"/>
        </patternFill>
      </fill>
    </dxf>
    <dxf>
      <fill>
        <patternFill>
          <bgColor rgb="FF00387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EA2A24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3876"/>
      <color rgb="FFEE2A24"/>
      <color rgb="FFEA2A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2"/>
  <sheetViews>
    <sheetView tabSelected="1" view="pageLayout" zoomScaleNormal="100" workbookViewId="0">
      <selection activeCell="C2" sqref="C2"/>
    </sheetView>
  </sheetViews>
  <sheetFormatPr baseColWidth="10" defaultRowHeight="15" x14ac:dyDescent="0.25"/>
  <cols>
    <col min="1" max="1" width="10.5703125" customWidth="1"/>
    <col min="2" max="2" width="14" customWidth="1"/>
    <col min="3" max="3" width="21.85546875" customWidth="1"/>
    <col min="4" max="5" width="21.5703125" customWidth="1"/>
    <col min="6" max="6" width="17.85546875" customWidth="1"/>
    <col min="7" max="7" width="13" customWidth="1"/>
    <col min="8" max="8" width="18.85546875" customWidth="1"/>
  </cols>
  <sheetData>
    <row r="1" spans="1:8" ht="40.9" customHeight="1" thickBot="1" x14ac:dyDescent="0.3">
      <c r="A1" s="50" t="s">
        <v>14</v>
      </c>
      <c r="B1" s="50"/>
      <c r="C1" s="50"/>
      <c r="D1" s="51"/>
      <c r="E1" s="52" t="s">
        <v>9</v>
      </c>
      <c r="F1" s="53"/>
      <c r="G1" s="44"/>
      <c r="H1" s="48"/>
    </row>
    <row r="2" spans="1:8" ht="36.75" customHeight="1" x14ac:dyDescent="0.25">
      <c r="A2" s="35" t="s">
        <v>7</v>
      </c>
      <c r="B2" s="32" t="s">
        <v>22</v>
      </c>
      <c r="C2" s="29" t="s">
        <v>8</v>
      </c>
      <c r="D2" s="29" t="s">
        <v>1</v>
      </c>
      <c r="E2" s="29" t="s">
        <v>2</v>
      </c>
      <c r="F2" s="36" t="s">
        <v>13</v>
      </c>
      <c r="H2" s="27"/>
    </row>
    <row r="3" spans="1:8" ht="15.75" customHeight="1" x14ac:dyDescent="0.25">
      <c r="A3" s="39">
        <v>1</v>
      </c>
      <c r="B3" s="46">
        <v>45960</v>
      </c>
      <c r="C3" s="31" t="s">
        <v>16</v>
      </c>
      <c r="D3" s="31" t="s">
        <v>19</v>
      </c>
      <c r="E3" s="46">
        <v>45965</v>
      </c>
      <c r="F3" s="37"/>
    </row>
    <row r="4" spans="1:8" ht="22.5" customHeight="1" x14ac:dyDescent="0.25">
      <c r="A4" s="40">
        <v>2</v>
      </c>
      <c r="B4" s="47">
        <v>45958</v>
      </c>
      <c r="C4" s="30" t="s">
        <v>16</v>
      </c>
      <c r="D4" s="30" t="s">
        <v>19</v>
      </c>
      <c r="E4" s="34">
        <v>45973</v>
      </c>
      <c r="F4" s="38"/>
    </row>
    <row r="5" spans="1:8" ht="18.75" customHeight="1" x14ac:dyDescent="0.25">
      <c r="A5" s="39">
        <v>3</v>
      </c>
      <c r="B5" s="46">
        <v>45950</v>
      </c>
      <c r="C5" s="31" t="s">
        <v>16</v>
      </c>
      <c r="D5" s="31" t="s">
        <v>19</v>
      </c>
      <c r="E5" s="33">
        <v>45968</v>
      </c>
      <c r="F5" s="37"/>
    </row>
    <row r="6" spans="1:8" ht="22.5" customHeight="1" x14ac:dyDescent="0.25">
      <c r="A6" s="41">
        <v>4</v>
      </c>
      <c r="B6" s="47">
        <v>45950</v>
      </c>
      <c r="C6" s="30" t="s">
        <v>16</v>
      </c>
      <c r="D6" s="30" t="s">
        <v>19</v>
      </c>
      <c r="E6" s="34">
        <v>45968</v>
      </c>
      <c r="F6" s="38"/>
    </row>
    <row r="7" spans="1:8" ht="21" customHeight="1" x14ac:dyDescent="0.25">
      <c r="A7" s="42">
        <v>5</v>
      </c>
      <c r="B7" s="46">
        <v>45946</v>
      </c>
      <c r="C7" s="31" t="s">
        <v>16</v>
      </c>
      <c r="D7" s="31" t="s">
        <v>19</v>
      </c>
      <c r="E7" s="33">
        <v>45961</v>
      </c>
      <c r="F7" s="37"/>
    </row>
    <row r="8" spans="1:8" x14ac:dyDescent="0.25">
      <c r="A8" s="41">
        <v>6</v>
      </c>
      <c r="B8" s="47">
        <v>45937</v>
      </c>
      <c r="C8" s="30" t="s">
        <v>16</v>
      </c>
      <c r="D8" s="30" t="s">
        <v>19</v>
      </c>
      <c r="E8" s="34">
        <v>45961</v>
      </c>
      <c r="F8" s="38"/>
    </row>
    <row r="9" spans="1:8" x14ac:dyDescent="0.25">
      <c r="A9" s="39">
        <v>7</v>
      </c>
      <c r="B9" s="46">
        <v>45936</v>
      </c>
      <c r="C9" s="31" t="s">
        <v>16</v>
      </c>
      <c r="D9" s="31" t="s">
        <v>19</v>
      </c>
      <c r="E9" s="33">
        <v>45957</v>
      </c>
      <c r="F9" s="37"/>
    </row>
    <row r="10" spans="1:8" x14ac:dyDescent="0.25">
      <c r="A10" s="40">
        <v>8</v>
      </c>
      <c r="B10" s="47">
        <v>45936</v>
      </c>
      <c r="C10" s="30" t="s">
        <v>16</v>
      </c>
      <c r="D10" s="30" t="s">
        <v>19</v>
      </c>
      <c r="E10" s="34">
        <v>45957</v>
      </c>
      <c r="F10" s="38"/>
    </row>
    <row r="11" spans="1:8" x14ac:dyDescent="0.25">
      <c r="A11" s="39">
        <v>9</v>
      </c>
      <c r="B11" s="46">
        <v>45932</v>
      </c>
      <c r="C11" s="31" t="s">
        <v>16</v>
      </c>
      <c r="D11" s="31" t="s">
        <v>19</v>
      </c>
      <c r="E11" s="33">
        <v>45944</v>
      </c>
      <c r="F11" s="37"/>
    </row>
    <row r="12" spans="1:8" ht="15" customHeight="1" x14ac:dyDescent="0.25">
      <c r="A12" s="41">
        <v>10</v>
      </c>
      <c r="B12" s="47">
        <v>45931</v>
      </c>
      <c r="C12" s="30" t="s">
        <v>16</v>
      </c>
      <c r="D12" s="30" t="s">
        <v>19</v>
      </c>
      <c r="E12" s="34">
        <v>45961</v>
      </c>
      <c r="F12" s="38"/>
    </row>
  </sheetData>
  <sheetProtection selectLockedCells="1"/>
  <mergeCells count="2">
    <mergeCell ref="A1:D1"/>
    <mergeCell ref="E1:F1"/>
  </mergeCells>
  <dataValidations count="1">
    <dataValidation type="list" allowBlank="1" showInputMessage="1" showErrorMessage="1" sqref="C3:C12" xr:uid="{00000000-0002-0000-0900-000000000000}">
      <formula1>"Queja,Sugerencia,"</formula1>
    </dataValidation>
  </dataValidations>
  <pageMargins left="0.25" right="0.25" top="1.0625" bottom="0.75" header="0.3" footer="0.3"/>
  <pageSetup paperSize="5" orientation="landscape" r:id="rId1"/>
  <headerFooter>
    <oddHeader>&amp;C&amp;G&amp;R&amp;"Verdana,Negrita"&amp;10OD-OAI-01
       Versión: 01</oddHeader>
    <oddFooter>&amp;C&amp;"Verdana,Negrita"&amp;10&amp;K003876Carta Compromiso al Ciudadano
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view="pageLayout" zoomScaleNormal="100" workbookViewId="0">
      <selection activeCell="C2" sqref="C2"/>
    </sheetView>
  </sheetViews>
  <sheetFormatPr baseColWidth="10" defaultRowHeight="15" x14ac:dyDescent="0.25"/>
  <cols>
    <col min="1" max="1" width="10.5703125" customWidth="1"/>
    <col min="2" max="2" width="14.140625" customWidth="1"/>
    <col min="3" max="3" width="19.7109375" customWidth="1"/>
    <col min="4" max="4" width="29.7109375" customWidth="1"/>
    <col min="5" max="5" width="20" customWidth="1"/>
    <col min="6" max="6" width="20.42578125" customWidth="1"/>
    <col min="8" max="8" width="0" hidden="1" customWidth="1"/>
    <col min="9" max="9" width="16" customWidth="1"/>
  </cols>
  <sheetData>
    <row r="1" spans="1:9" ht="42" customHeight="1" thickBot="1" x14ac:dyDescent="0.3">
      <c r="A1" s="50" t="s">
        <v>14</v>
      </c>
      <c r="B1" s="50"/>
      <c r="C1" s="50"/>
      <c r="D1" s="51"/>
      <c r="E1" s="52" t="s">
        <v>9</v>
      </c>
      <c r="F1" s="53"/>
      <c r="H1" s="28" t="s">
        <v>3</v>
      </c>
      <c r="I1" s="49"/>
    </row>
    <row r="2" spans="1:9" ht="35.25" customHeight="1" x14ac:dyDescent="0.25">
      <c r="A2" s="35" t="s">
        <v>7</v>
      </c>
      <c r="B2" s="32" t="s">
        <v>22</v>
      </c>
      <c r="C2" s="29" t="s">
        <v>8</v>
      </c>
      <c r="D2" s="29" t="s">
        <v>1</v>
      </c>
      <c r="E2" s="29" t="s">
        <v>2</v>
      </c>
      <c r="F2" s="36" t="s">
        <v>13</v>
      </c>
      <c r="H2" s="45">
        <v>45967</v>
      </c>
      <c r="I2" s="10"/>
    </row>
    <row r="3" spans="1:9" x14ac:dyDescent="0.25">
      <c r="A3" s="39">
        <v>1</v>
      </c>
      <c r="B3" s="46">
        <v>45989</v>
      </c>
      <c r="C3" s="31" t="s">
        <v>16</v>
      </c>
      <c r="D3" s="46" t="s">
        <v>19</v>
      </c>
      <c r="E3" s="33">
        <v>45994</v>
      </c>
      <c r="F3" s="37"/>
    </row>
    <row r="4" spans="1:9" x14ac:dyDescent="0.25">
      <c r="A4" s="40">
        <v>2</v>
      </c>
      <c r="B4" s="47">
        <v>45988</v>
      </c>
      <c r="C4" s="30" t="s">
        <v>16</v>
      </c>
      <c r="D4" s="30" t="s">
        <v>19</v>
      </c>
      <c r="E4" s="34">
        <v>46001</v>
      </c>
      <c r="F4" s="38"/>
    </row>
    <row r="5" spans="1:9" x14ac:dyDescent="0.25">
      <c r="A5" s="39">
        <v>3</v>
      </c>
      <c r="B5" s="46">
        <v>45985</v>
      </c>
      <c r="C5" s="31" t="s">
        <v>16</v>
      </c>
      <c r="D5" s="31" t="s">
        <v>19</v>
      </c>
      <c r="E5" s="33">
        <v>45996</v>
      </c>
      <c r="F5" s="37"/>
    </row>
    <row r="6" spans="1:9" x14ac:dyDescent="0.25">
      <c r="A6" s="41">
        <v>4</v>
      </c>
      <c r="B6" s="47">
        <v>45985</v>
      </c>
      <c r="C6" s="30" t="s">
        <v>16</v>
      </c>
      <c r="D6" s="30" t="s">
        <v>19</v>
      </c>
      <c r="E6" s="34">
        <v>45987</v>
      </c>
      <c r="F6" s="38"/>
    </row>
    <row r="7" spans="1:9" x14ac:dyDescent="0.25">
      <c r="A7" s="42">
        <v>5</v>
      </c>
      <c r="B7" s="46">
        <v>45985</v>
      </c>
      <c r="C7" s="31" t="s">
        <v>16</v>
      </c>
      <c r="D7" s="31" t="s">
        <v>19</v>
      </c>
      <c r="E7" s="33">
        <v>46003</v>
      </c>
      <c r="F7" s="37"/>
    </row>
    <row r="8" spans="1:9" x14ac:dyDescent="0.25">
      <c r="A8" s="41">
        <v>6</v>
      </c>
      <c r="B8" s="47">
        <v>45982</v>
      </c>
      <c r="C8" s="30" t="s">
        <v>16</v>
      </c>
      <c r="D8" s="30" t="s">
        <v>19</v>
      </c>
      <c r="E8" s="34">
        <v>45994</v>
      </c>
      <c r="F8" s="38"/>
    </row>
    <row r="9" spans="1:9" x14ac:dyDescent="0.25">
      <c r="A9" s="39">
        <v>7</v>
      </c>
      <c r="B9" s="46">
        <v>45981</v>
      </c>
      <c r="C9" s="31" t="s">
        <v>16</v>
      </c>
      <c r="D9" s="31" t="s">
        <v>19</v>
      </c>
      <c r="E9" s="33">
        <v>46002</v>
      </c>
      <c r="F9" s="37"/>
    </row>
    <row r="10" spans="1:9" x14ac:dyDescent="0.25">
      <c r="A10" s="40">
        <v>8</v>
      </c>
      <c r="B10" s="47">
        <v>45979</v>
      </c>
      <c r="C10" s="30" t="s">
        <v>16</v>
      </c>
      <c r="D10" s="30" t="s">
        <v>19</v>
      </c>
      <c r="E10" s="34">
        <v>45996</v>
      </c>
      <c r="F10" s="38"/>
    </row>
    <row r="11" spans="1:9" x14ac:dyDescent="0.25">
      <c r="A11" s="39">
        <v>9</v>
      </c>
      <c r="B11" s="46">
        <v>45978</v>
      </c>
      <c r="C11" s="31" t="s">
        <v>16</v>
      </c>
      <c r="D11" s="31" t="s">
        <v>19</v>
      </c>
      <c r="E11" s="33">
        <v>45980</v>
      </c>
      <c r="F11" s="37"/>
    </row>
    <row r="12" spans="1:9" x14ac:dyDescent="0.25">
      <c r="A12" s="41">
        <v>10</v>
      </c>
      <c r="B12" s="47">
        <v>45975</v>
      </c>
      <c r="C12" s="30" t="s">
        <v>16</v>
      </c>
      <c r="D12" s="30" t="s">
        <v>19</v>
      </c>
      <c r="E12" s="34">
        <v>45979</v>
      </c>
      <c r="F12" s="38"/>
    </row>
    <row r="13" spans="1:9" x14ac:dyDescent="0.25">
      <c r="A13" s="42">
        <v>11</v>
      </c>
      <c r="B13" s="46">
        <v>45973</v>
      </c>
      <c r="C13" s="31" t="s">
        <v>16</v>
      </c>
      <c r="D13" s="31" t="s">
        <v>19</v>
      </c>
      <c r="E13" s="33">
        <v>45979</v>
      </c>
      <c r="F13" s="37"/>
    </row>
    <row r="14" spans="1:9" x14ac:dyDescent="0.25">
      <c r="A14" s="43">
        <v>12</v>
      </c>
      <c r="B14" s="47">
        <v>45968</v>
      </c>
      <c r="C14" s="30" t="s">
        <v>16</v>
      </c>
      <c r="D14" s="30" t="s">
        <v>19</v>
      </c>
      <c r="E14" s="34">
        <v>45979</v>
      </c>
      <c r="F14" s="38"/>
    </row>
    <row r="15" spans="1:9" x14ac:dyDescent="0.25">
      <c r="A15" s="39">
        <v>13</v>
      </c>
      <c r="B15" s="46">
        <v>45965</v>
      </c>
      <c r="C15" s="31" t="s">
        <v>16</v>
      </c>
      <c r="D15" s="31" t="s">
        <v>19</v>
      </c>
      <c r="E15" s="33">
        <v>45975</v>
      </c>
      <c r="F15" s="37"/>
    </row>
    <row r="16" spans="1:9" x14ac:dyDescent="0.25">
      <c r="A16" s="40">
        <v>14</v>
      </c>
      <c r="B16" s="47">
        <v>45964</v>
      </c>
      <c r="C16" s="30" t="s">
        <v>16</v>
      </c>
      <c r="D16" s="30" t="s">
        <v>19</v>
      </c>
      <c r="E16" s="34">
        <v>45980</v>
      </c>
      <c r="F16" s="38"/>
    </row>
    <row r="17" spans="1:6" x14ac:dyDescent="0.25">
      <c r="A17" s="39">
        <v>15</v>
      </c>
      <c r="B17" s="46">
        <v>45964</v>
      </c>
      <c r="C17" s="31" t="s">
        <v>16</v>
      </c>
      <c r="D17" s="31" t="s">
        <v>19</v>
      </c>
      <c r="E17" s="33">
        <v>45975</v>
      </c>
      <c r="F17" s="37"/>
    </row>
    <row r="18" spans="1:6" x14ac:dyDescent="0.25">
      <c r="A18" s="43">
        <v>16</v>
      </c>
      <c r="B18" s="47">
        <v>45964</v>
      </c>
      <c r="C18" s="30" t="s">
        <v>16</v>
      </c>
      <c r="D18" s="30" t="s">
        <v>19</v>
      </c>
      <c r="E18" s="34">
        <v>45967</v>
      </c>
      <c r="F18" s="38"/>
    </row>
  </sheetData>
  <sheetProtection insertRows="0" selectLockedCells="1"/>
  <mergeCells count="2">
    <mergeCell ref="A1:D1"/>
    <mergeCell ref="E1:F1"/>
  </mergeCells>
  <dataValidations count="1">
    <dataValidation type="list" allowBlank="1" showInputMessage="1" showErrorMessage="1" sqref="C3:C18" xr:uid="{00000000-0002-0000-0A00-000000000000}">
      <formula1>"Queja,Sugerencia,"</formula1>
    </dataValidation>
  </dataValidations>
  <pageMargins left="0.25" right="0.25" top="1.1041666666666667" bottom="0.75" header="0.3" footer="0.3"/>
  <pageSetup paperSize="5" orientation="landscape" r:id="rId1"/>
  <headerFooter>
    <oddHeader>&amp;C&amp;G&amp;R&amp;"Verdana,Negrita"&amp;10OD-OAI-01
       Versión: 01</oddHeader>
    <oddFooter>&amp;C&amp;"Verdanad,Negrita"&amp;10&amp;K003876Carta Compromiso al Ciudadano
Página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8"/>
  <sheetViews>
    <sheetView view="pageLayout" zoomScaleNormal="100" workbookViewId="0">
      <selection activeCell="B2" sqref="B2"/>
    </sheetView>
  </sheetViews>
  <sheetFormatPr baseColWidth="10" defaultRowHeight="15" x14ac:dyDescent="0.25"/>
  <cols>
    <col min="1" max="1" width="10.28515625" customWidth="1"/>
    <col min="2" max="2" width="16.28515625" customWidth="1"/>
    <col min="3" max="3" width="18.85546875" style="6" customWidth="1"/>
    <col min="4" max="4" width="21.7109375" customWidth="1"/>
    <col min="5" max="5" width="20.140625" customWidth="1"/>
    <col min="6" max="6" width="17.140625" customWidth="1"/>
    <col min="8" max="8" width="13.5703125" customWidth="1"/>
  </cols>
  <sheetData>
    <row r="1" spans="1:8" ht="40.15" customHeight="1" thickBot="1" x14ac:dyDescent="0.3">
      <c r="A1" s="50" t="s">
        <v>14</v>
      </c>
      <c r="B1" s="50"/>
      <c r="C1" s="50"/>
      <c r="D1" s="51"/>
      <c r="E1" s="52" t="s">
        <v>9</v>
      </c>
      <c r="F1" s="53"/>
    </row>
    <row r="2" spans="1:8" ht="33.75" customHeight="1" x14ac:dyDescent="0.25">
      <c r="A2" s="35" t="s">
        <v>7</v>
      </c>
      <c r="B2" s="32" t="s">
        <v>22</v>
      </c>
      <c r="C2" s="29" t="s">
        <v>8</v>
      </c>
      <c r="D2" s="29" t="s">
        <v>1</v>
      </c>
      <c r="E2" s="29" t="s">
        <v>2</v>
      </c>
      <c r="F2" s="36" t="s">
        <v>13</v>
      </c>
      <c r="H2" s="44"/>
    </row>
    <row r="3" spans="1:8" x14ac:dyDescent="0.25">
      <c r="A3" s="39">
        <v>1</v>
      </c>
      <c r="B3" s="46">
        <v>46007</v>
      </c>
      <c r="C3" s="31" t="s">
        <v>16</v>
      </c>
      <c r="D3" s="31" t="s">
        <v>23</v>
      </c>
      <c r="E3" s="33">
        <v>46017</v>
      </c>
      <c r="F3" s="37"/>
      <c r="H3" s="10"/>
    </row>
    <row r="4" spans="1:8" x14ac:dyDescent="0.25">
      <c r="A4" s="40">
        <v>2</v>
      </c>
      <c r="B4" s="47">
        <v>46007</v>
      </c>
      <c r="C4" s="30" t="s">
        <v>16</v>
      </c>
      <c r="D4" s="30" t="s">
        <v>23</v>
      </c>
      <c r="E4" s="34">
        <v>46014</v>
      </c>
      <c r="F4" s="38"/>
    </row>
    <row r="5" spans="1:8" x14ac:dyDescent="0.25">
      <c r="A5" s="39">
        <v>3</v>
      </c>
      <c r="B5" s="46">
        <v>46005</v>
      </c>
      <c r="C5" s="31" t="s">
        <v>16</v>
      </c>
      <c r="D5" s="31" t="s">
        <v>23</v>
      </c>
      <c r="E5" s="33">
        <v>46010</v>
      </c>
      <c r="F5" s="37"/>
    </row>
    <row r="6" spans="1:8" x14ac:dyDescent="0.25">
      <c r="A6" s="41">
        <v>4</v>
      </c>
      <c r="B6" s="47">
        <v>46003</v>
      </c>
      <c r="C6" s="30" t="s">
        <v>16</v>
      </c>
      <c r="D6" s="30" t="s">
        <v>23</v>
      </c>
      <c r="E6" s="34">
        <v>46017</v>
      </c>
      <c r="F6" s="38"/>
    </row>
    <row r="7" spans="1:8" x14ac:dyDescent="0.25">
      <c r="A7" s="42">
        <v>5</v>
      </c>
      <c r="B7" s="46">
        <v>46002</v>
      </c>
      <c r="C7" s="31" t="s">
        <v>16</v>
      </c>
      <c r="D7" s="31" t="s">
        <v>23</v>
      </c>
      <c r="E7" s="33">
        <v>46017</v>
      </c>
      <c r="F7" s="37"/>
    </row>
    <row r="8" spans="1:8" x14ac:dyDescent="0.25">
      <c r="A8" s="41">
        <v>6</v>
      </c>
      <c r="B8" s="47">
        <v>46002</v>
      </c>
      <c r="C8" s="30" t="s">
        <v>16</v>
      </c>
      <c r="D8" s="30" t="s">
        <v>23</v>
      </c>
      <c r="E8" s="34">
        <v>46009</v>
      </c>
      <c r="F8" s="38"/>
    </row>
    <row r="9" spans="1:8" x14ac:dyDescent="0.25">
      <c r="A9" s="39">
        <v>7</v>
      </c>
      <c r="B9" s="46">
        <v>46001</v>
      </c>
      <c r="C9" s="31" t="s">
        <v>16</v>
      </c>
      <c r="D9" s="31" t="s">
        <v>23</v>
      </c>
      <c r="E9" s="33">
        <v>46017</v>
      </c>
      <c r="F9" s="37"/>
    </row>
    <row r="10" spans="1:8" x14ac:dyDescent="0.25">
      <c r="A10" s="40">
        <v>8</v>
      </c>
      <c r="B10" s="47">
        <v>46000</v>
      </c>
      <c r="C10" s="30" t="s">
        <v>16</v>
      </c>
      <c r="D10" s="30" t="s">
        <v>23</v>
      </c>
      <c r="E10" s="34">
        <v>46007</v>
      </c>
      <c r="F10" s="38"/>
    </row>
    <row r="11" spans="1:8" x14ac:dyDescent="0.25">
      <c r="A11" s="39">
        <v>9</v>
      </c>
      <c r="B11" s="46">
        <v>45995</v>
      </c>
      <c r="C11" s="31" t="s">
        <v>16</v>
      </c>
      <c r="D11" s="31" t="s">
        <v>23</v>
      </c>
      <c r="E11" s="33">
        <v>46007</v>
      </c>
      <c r="F11" s="37"/>
    </row>
    <row r="12" spans="1:8" x14ac:dyDescent="0.25">
      <c r="A12" s="41">
        <v>10</v>
      </c>
      <c r="B12" s="47">
        <v>45994</v>
      </c>
      <c r="C12" s="30" t="s">
        <v>16</v>
      </c>
      <c r="D12" s="30" t="s">
        <v>23</v>
      </c>
      <c r="E12" s="34">
        <v>46007</v>
      </c>
      <c r="F12" s="38"/>
    </row>
    <row r="13" spans="1:8" x14ac:dyDescent="0.25">
      <c r="A13" s="42">
        <v>11</v>
      </c>
      <c r="B13" s="46">
        <v>45993</v>
      </c>
      <c r="C13" s="31" t="s">
        <v>16</v>
      </c>
      <c r="D13" s="31" t="s">
        <v>24</v>
      </c>
      <c r="E13" s="33">
        <v>46001</v>
      </c>
      <c r="F13" s="37"/>
    </row>
    <row r="14" spans="1:8" x14ac:dyDescent="0.25">
      <c r="A14" s="43">
        <v>12</v>
      </c>
      <c r="B14" s="47">
        <v>45993</v>
      </c>
      <c r="C14" s="30" t="s">
        <v>16</v>
      </c>
      <c r="D14" s="30" t="s">
        <v>23</v>
      </c>
      <c r="E14" s="34">
        <v>46001</v>
      </c>
      <c r="F14" s="38"/>
    </row>
    <row r="15" spans="1:8" x14ac:dyDescent="0.25">
      <c r="A15" s="39">
        <v>13</v>
      </c>
      <c r="B15" s="46">
        <v>46020</v>
      </c>
      <c r="C15" s="31" t="s">
        <v>16</v>
      </c>
      <c r="D15" s="31" t="s">
        <v>23</v>
      </c>
      <c r="E15" s="33">
        <v>46034</v>
      </c>
      <c r="F15" s="37"/>
    </row>
    <row r="16" spans="1:8" x14ac:dyDescent="0.25">
      <c r="A16" s="40">
        <v>14</v>
      </c>
      <c r="B16" s="47">
        <v>46017</v>
      </c>
      <c r="C16" s="30" t="s">
        <v>16</v>
      </c>
      <c r="D16" s="30" t="s">
        <v>23</v>
      </c>
      <c r="E16" s="34">
        <v>46034</v>
      </c>
      <c r="F16" s="38"/>
    </row>
    <row r="17" spans="1:6" x14ac:dyDescent="0.25">
      <c r="A17" s="39">
        <v>15</v>
      </c>
      <c r="B17" s="46">
        <v>46017</v>
      </c>
      <c r="C17" s="31" t="s">
        <v>16</v>
      </c>
      <c r="D17" s="31" t="s">
        <v>23</v>
      </c>
      <c r="E17" s="33">
        <v>46029</v>
      </c>
      <c r="F17" s="37"/>
    </row>
    <row r="18" spans="1:6" x14ac:dyDescent="0.25">
      <c r="A18" s="43">
        <v>16</v>
      </c>
      <c r="B18" s="46">
        <v>46021</v>
      </c>
      <c r="C18" s="30" t="s">
        <v>16</v>
      </c>
      <c r="D18" s="30" t="s">
        <v>19</v>
      </c>
      <c r="E18" s="34">
        <v>46034</v>
      </c>
      <c r="F18" s="38"/>
    </row>
  </sheetData>
  <sheetProtection insertRows="0" selectLockedCells="1"/>
  <mergeCells count="2">
    <mergeCell ref="A1:D1"/>
    <mergeCell ref="E1:F1"/>
  </mergeCells>
  <dataValidations count="1">
    <dataValidation type="list" allowBlank="1" showInputMessage="1" showErrorMessage="1" sqref="C3:C18" xr:uid="{00000000-0002-0000-0B00-000000000000}">
      <formula1>"Queja,Sugerencia,"</formula1>
    </dataValidation>
  </dataValidations>
  <pageMargins left="0.23622047244094488" right="0.23622047244094488" top="1.0729166666666667" bottom="0.74803149606299213" header="0.31496062992125984" footer="0.31496062992125984"/>
  <pageSetup paperSize="5" orientation="landscape" r:id="rId1"/>
  <headerFooter>
    <oddHeader>&amp;C&amp;G&amp;R&amp;"Verdana,Negrita"&amp;10OD-OAI-01
       Versión: 01</oddHeader>
    <oddFooter>&amp;C&amp;"Verdana,Negrita"&amp;10&amp;K003876Carta Compromiso al Ciudadano
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6"/>
  <sheetViews>
    <sheetView view="pageLayout" zoomScaleNormal="100" workbookViewId="0">
      <selection activeCell="J15" sqref="J15:K15"/>
    </sheetView>
  </sheetViews>
  <sheetFormatPr baseColWidth="10" defaultRowHeight="15" x14ac:dyDescent="0.25"/>
  <cols>
    <col min="1" max="1" width="9.42578125" customWidth="1"/>
    <col min="2" max="2" width="10.5703125" customWidth="1"/>
    <col min="3" max="3" width="18.7109375" customWidth="1"/>
    <col min="5" max="5" width="8.5703125" customWidth="1"/>
    <col min="6" max="6" width="9.42578125" customWidth="1"/>
    <col min="9" max="9" width="7.85546875" customWidth="1"/>
    <col min="11" max="11" width="7.5703125" customWidth="1"/>
    <col min="12" max="12" width="14.42578125" customWidth="1"/>
    <col min="13" max="13" width="14.5703125" customWidth="1"/>
    <col min="14" max="14" width="11.140625" customWidth="1"/>
    <col min="15" max="15" width="5.42578125" hidden="1" customWidth="1"/>
    <col min="16" max="16" width="4.85546875" hidden="1" customWidth="1"/>
    <col min="17" max="17" width="12.85546875" customWidth="1"/>
    <col min="19" max="19" width="14.7109375" hidden="1" customWidth="1"/>
  </cols>
  <sheetData>
    <row r="1" spans="1:19" ht="42" customHeight="1" thickBot="1" x14ac:dyDescent="0.3">
      <c r="A1" s="54" t="s">
        <v>10</v>
      </c>
      <c r="B1" s="55"/>
      <c r="C1" s="55"/>
      <c r="D1" s="55"/>
      <c r="E1" s="55"/>
      <c r="F1" s="55"/>
      <c r="G1" s="55"/>
      <c r="H1" s="55"/>
      <c r="I1" s="55"/>
      <c r="J1" s="56" t="s">
        <v>9</v>
      </c>
      <c r="K1" s="57"/>
      <c r="L1" s="57"/>
      <c r="M1" s="57"/>
      <c r="N1" s="58"/>
      <c r="O1" s="58"/>
      <c r="P1" s="58"/>
      <c r="Q1" s="59"/>
    </row>
    <row r="2" spans="1:19" ht="39" thickBot="1" x14ac:dyDescent="0.3">
      <c r="A2" s="18" t="s">
        <v>7</v>
      </c>
      <c r="B2" s="60" t="s">
        <v>11</v>
      </c>
      <c r="C2" s="61"/>
      <c r="D2" s="62" t="s">
        <v>0</v>
      </c>
      <c r="E2" s="63"/>
      <c r="F2" s="1" t="s">
        <v>8</v>
      </c>
      <c r="G2" s="62" t="s">
        <v>1</v>
      </c>
      <c r="H2" s="64"/>
      <c r="I2" s="63"/>
      <c r="J2" s="65" t="s">
        <v>2</v>
      </c>
      <c r="K2" s="66"/>
      <c r="L2" s="9" t="s">
        <v>4</v>
      </c>
      <c r="M2" s="14" t="s">
        <v>12</v>
      </c>
      <c r="N2" s="67" t="s">
        <v>13</v>
      </c>
      <c r="O2" s="68"/>
      <c r="P2" s="68"/>
      <c r="Q2" s="69"/>
      <c r="S2" s="17" t="s">
        <v>3</v>
      </c>
    </row>
    <row r="3" spans="1:19" ht="16.5" thickTop="1" thickBot="1" x14ac:dyDescent="0.3">
      <c r="A3" s="19">
        <v>1</v>
      </c>
      <c r="B3" s="70" t="s">
        <v>15</v>
      </c>
      <c r="C3" s="71"/>
      <c r="D3" s="72">
        <v>45652</v>
      </c>
      <c r="E3" s="71"/>
      <c r="F3" s="2" t="s">
        <v>16</v>
      </c>
      <c r="G3" s="70" t="s">
        <v>17</v>
      </c>
      <c r="H3" s="73"/>
      <c r="I3" s="71"/>
      <c r="J3" s="72">
        <v>45653</v>
      </c>
      <c r="K3" s="74"/>
      <c r="L3" s="13">
        <f>NETWORKDAYS.INTL(D3,J3,1,S3)</f>
        <v>2</v>
      </c>
      <c r="M3" s="11">
        <f>IF(D3="",0,1)</f>
        <v>1</v>
      </c>
      <c r="N3" s="75"/>
      <c r="O3" s="76"/>
      <c r="P3" s="76"/>
      <c r="Q3" s="77"/>
      <c r="S3" s="16">
        <v>45651</v>
      </c>
    </row>
    <row r="4" spans="1:19" ht="16.5" thickTop="1" thickBot="1" x14ac:dyDescent="0.3">
      <c r="A4" s="20">
        <v>2</v>
      </c>
      <c r="B4" s="78" t="s">
        <v>18</v>
      </c>
      <c r="C4" s="79"/>
      <c r="D4" s="80">
        <v>45643</v>
      </c>
      <c r="E4" s="79"/>
      <c r="F4" s="4" t="s">
        <v>16</v>
      </c>
      <c r="G4" s="81" t="s">
        <v>19</v>
      </c>
      <c r="H4" s="81"/>
      <c r="I4" s="81"/>
      <c r="J4" s="80">
        <v>45653</v>
      </c>
      <c r="K4" s="82"/>
      <c r="L4" s="13">
        <f t="shared" ref="L4:L23" si="0">NETWORKDAYS.INTL(D4,J4,1,S4)</f>
        <v>9</v>
      </c>
      <c r="M4" s="11">
        <f t="shared" ref="M4:M23" si="1">IF(D4="",0,1)</f>
        <v>1</v>
      </c>
      <c r="N4" s="83"/>
      <c r="O4" s="84"/>
      <c r="P4" s="84"/>
      <c r="Q4" s="85"/>
      <c r="S4" s="15"/>
    </row>
    <row r="5" spans="1:19" ht="16.5" thickTop="1" thickBot="1" x14ac:dyDescent="0.3">
      <c r="A5" s="21">
        <v>3</v>
      </c>
      <c r="B5" s="86" t="s">
        <v>20</v>
      </c>
      <c r="C5" s="87"/>
      <c r="D5" s="88">
        <v>45637</v>
      </c>
      <c r="E5" s="76"/>
      <c r="F5" s="3" t="s">
        <v>16</v>
      </c>
      <c r="G5" s="76" t="s">
        <v>19</v>
      </c>
      <c r="H5" s="76"/>
      <c r="I5" s="76"/>
      <c r="J5" s="89">
        <v>45653</v>
      </c>
      <c r="K5" s="90"/>
      <c r="L5" s="13">
        <f t="shared" si="0"/>
        <v>13</v>
      </c>
      <c r="M5" s="11">
        <f t="shared" si="1"/>
        <v>1</v>
      </c>
      <c r="N5" s="75"/>
      <c r="O5" s="76"/>
      <c r="P5" s="76"/>
      <c r="Q5" s="77"/>
      <c r="S5" s="15"/>
    </row>
    <row r="6" spans="1:19" ht="16.5" thickTop="1" thickBot="1" x14ac:dyDescent="0.3">
      <c r="A6" s="22">
        <v>4</v>
      </c>
      <c r="B6" s="91" t="s">
        <v>21</v>
      </c>
      <c r="C6" s="92"/>
      <c r="D6" s="93">
        <v>45628</v>
      </c>
      <c r="E6" s="94"/>
      <c r="F6" s="4" t="s">
        <v>16</v>
      </c>
      <c r="G6" s="94" t="s">
        <v>19</v>
      </c>
      <c r="H6" s="94"/>
      <c r="I6" s="94"/>
      <c r="J6" s="95">
        <v>45630</v>
      </c>
      <c r="K6" s="96"/>
      <c r="L6" s="13">
        <f t="shared" si="0"/>
        <v>3</v>
      </c>
      <c r="M6" s="11">
        <f t="shared" si="1"/>
        <v>1</v>
      </c>
      <c r="N6" s="97"/>
      <c r="O6" s="98"/>
      <c r="P6" s="98"/>
      <c r="Q6" s="99"/>
      <c r="S6" s="15"/>
    </row>
    <row r="7" spans="1:19" ht="16.5" thickTop="1" thickBot="1" x14ac:dyDescent="0.3">
      <c r="A7" s="21">
        <v>5</v>
      </c>
      <c r="B7" s="100"/>
      <c r="C7" s="101"/>
      <c r="D7" s="88"/>
      <c r="E7" s="76"/>
      <c r="F7" s="3"/>
      <c r="G7" s="76"/>
      <c r="H7" s="76"/>
      <c r="I7" s="76"/>
      <c r="J7" s="89"/>
      <c r="K7" s="90"/>
      <c r="L7" s="13">
        <f t="shared" si="0"/>
        <v>0</v>
      </c>
      <c r="M7" s="11">
        <f t="shared" si="1"/>
        <v>0</v>
      </c>
      <c r="N7" s="75"/>
      <c r="O7" s="76"/>
      <c r="P7" s="76"/>
      <c r="Q7" s="77"/>
    </row>
    <row r="8" spans="1:19" ht="16.5" thickTop="1" thickBot="1" x14ac:dyDescent="0.3">
      <c r="A8" s="22">
        <v>6</v>
      </c>
      <c r="B8" s="102"/>
      <c r="C8" s="103"/>
      <c r="D8" s="91"/>
      <c r="E8" s="94"/>
      <c r="F8" s="4"/>
      <c r="G8" s="94"/>
      <c r="H8" s="94"/>
      <c r="I8" s="94"/>
      <c r="J8" s="94"/>
      <c r="K8" s="96"/>
      <c r="L8" s="13">
        <f t="shared" si="0"/>
        <v>0</v>
      </c>
      <c r="M8" s="11">
        <f t="shared" si="1"/>
        <v>0</v>
      </c>
      <c r="N8" s="83"/>
      <c r="O8" s="84"/>
      <c r="P8" s="84"/>
      <c r="Q8" s="85"/>
    </row>
    <row r="9" spans="1:19" ht="16.5" thickTop="1" thickBot="1" x14ac:dyDescent="0.3">
      <c r="A9" s="21">
        <v>7</v>
      </c>
      <c r="B9" s="100"/>
      <c r="C9" s="101"/>
      <c r="D9" s="88"/>
      <c r="E9" s="76"/>
      <c r="F9" s="3"/>
      <c r="G9" s="76"/>
      <c r="H9" s="76"/>
      <c r="I9" s="76"/>
      <c r="J9" s="89"/>
      <c r="K9" s="90"/>
      <c r="L9" s="13">
        <f t="shared" si="0"/>
        <v>0</v>
      </c>
      <c r="M9" s="11">
        <f t="shared" si="1"/>
        <v>0</v>
      </c>
      <c r="N9" s="104"/>
      <c r="O9" s="105"/>
      <c r="P9" s="105"/>
      <c r="Q9" s="106"/>
    </row>
    <row r="10" spans="1:19" ht="16.5" thickTop="1" thickBot="1" x14ac:dyDescent="0.3">
      <c r="A10" s="22">
        <v>8</v>
      </c>
      <c r="B10" s="91"/>
      <c r="C10" s="92"/>
      <c r="D10" s="107"/>
      <c r="E10" s="94"/>
      <c r="F10" s="4"/>
      <c r="G10" s="91"/>
      <c r="H10" s="94"/>
      <c r="I10" s="94"/>
      <c r="J10" s="94"/>
      <c r="K10" s="96"/>
      <c r="L10" s="13">
        <f t="shared" si="0"/>
        <v>0</v>
      </c>
      <c r="M10" s="11">
        <f t="shared" si="1"/>
        <v>0</v>
      </c>
      <c r="N10" s="83"/>
      <c r="O10" s="84"/>
      <c r="P10" s="84"/>
      <c r="Q10" s="85"/>
    </row>
    <row r="11" spans="1:19" ht="16.5" thickTop="1" thickBot="1" x14ac:dyDescent="0.3">
      <c r="A11" s="21">
        <v>9</v>
      </c>
      <c r="B11" s="86"/>
      <c r="C11" s="87"/>
      <c r="D11" s="108"/>
      <c r="E11" s="76"/>
      <c r="F11" s="3"/>
      <c r="G11" s="75"/>
      <c r="H11" s="76"/>
      <c r="I11" s="109"/>
      <c r="J11" s="86"/>
      <c r="K11" s="110"/>
      <c r="L11" s="13">
        <f t="shared" si="0"/>
        <v>0</v>
      </c>
      <c r="M11" s="11">
        <f t="shared" si="1"/>
        <v>0</v>
      </c>
      <c r="N11" s="111"/>
      <c r="O11" s="112"/>
      <c r="P11" s="112"/>
      <c r="Q11" s="113"/>
    </row>
    <row r="12" spans="1:19" ht="16.5" thickTop="1" thickBot="1" x14ac:dyDescent="0.3">
      <c r="A12" s="22">
        <v>10</v>
      </c>
      <c r="B12" s="114"/>
      <c r="C12" s="115"/>
      <c r="D12" s="107"/>
      <c r="E12" s="94"/>
      <c r="F12" s="4"/>
      <c r="G12" s="91"/>
      <c r="H12" s="94"/>
      <c r="I12" s="116"/>
      <c r="J12" s="117"/>
      <c r="K12" s="118"/>
      <c r="L12" s="13">
        <f t="shared" si="0"/>
        <v>0</v>
      </c>
      <c r="M12" s="11">
        <f t="shared" si="1"/>
        <v>0</v>
      </c>
      <c r="N12" s="83"/>
      <c r="O12" s="84"/>
      <c r="P12" s="84"/>
      <c r="Q12" s="85"/>
    </row>
    <row r="13" spans="1:19" ht="16.5" thickTop="1" thickBot="1" x14ac:dyDescent="0.3">
      <c r="A13" s="21">
        <v>11</v>
      </c>
      <c r="B13" s="75"/>
      <c r="C13" s="119"/>
      <c r="D13" s="108"/>
      <c r="E13" s="76"/>
      <c r="F13" s="3"/>
      <c r="G13" s="75"/>
      <c r="H13" s="76"/>
      <c r="I13" s="76"/>
      <c r="J13" s="120"/>
      <c r="K13" s="121"/>
      <c r="L13" s="13">
        <f t="shared" si="0"/>
        <v>0</v>
      </c>
      <c r="M13" s="12">
        <f t="shared" si="1"/>
        <v>0</v>
      </c>
      <c r="N13" s="75"/>
      <c r="O13" s="76"/>
      <c r="P13" s="76"/>
      <c r="Q13" s="77"/>
    </row>
    <row r="14" spans="1:19" ht="16.5" thickTop="1" thickBot="1" x14ac:dyDescent="0.3">
      <c r="A14" s="22">
        <v>12</v>
      </c>
      <c r="B14" s="91"/>
      <c r="C14" s="92"/>
      <c r="D14" s="107"/>
      <c r="E14" s="94"/>
      <c r="F14" s="4"/>
      <c r="G14" s="94"/>
      <c r="H14" s="94"/>
      <c r="I14" s="94"/>
      <c r="J14" s="94"/>
      <c r="K14" s="96"/>
      <c r="L14" s="13">
        <f t="shared" si="0"/>
        <v>0</v>
      </c>
      <c r="M14" s="11">
        <f t="shared" si="1"/>
        <v>0</v>
      </c>
      <c r="N14" s="83"/>
      <c r="O14" s="84"/>
      <c r="P14" s="84"/>
      <c r="Q14" s="85"/>
    </row>
    <row r="15" spans="1:19" ht="16.5" thickTop="1" thickBot="1" x14ac:dyDescent="0.3">
      <c r="A15" s="21">
        <v>13</v>
      </c>
      <c r="B15" s="86"/>
      <c r="C15" s="87"/>
      <c r="D15" s="108"/>
      <c r="E15" s="76"/>
      <c r="F15" s="3"/>
      <c r="G15" s="75"/>
      <c r="H15" s="76"/>
      <c r="I15" s="76"/>
      <c r="J15" s="76"/>
      <c r="K15" s="90"/>
      <c r="L15" s="13">
        <f t="shared" si="0"/>
        <v>0</v>
      </c>
      <c r="M15" s="12">
        <f t="shared" si="1"/>
        <v>0</v>
      </c>
      <c r="N15" s="75"/>
      <c r="O15" s="76"/>
      <c r="P15" s="76"/>
      <c r="Q15" s="77"/>
    </row>
    <row r="16" spans="1:19" ht="16.5" thickTop="1" thickBot="1" x14ac:dyDescent="0.3">
      <c r="A16" s="22">
        <v>14</v>
      </c>
      <c r="B16" s="114"/>
      <c r="C16" s="115"/>
      <c r="D16" s="107"/>
      <c r="E16" s="94"/>
      <c r="F16" s="4"/>
      <c r="G16" s="91"/>
      <c r="H16" s="94"/>
      <c r="I16" s="94"/>
      <c r="J16" s="94"/>
      <c r="K16" s="96"/>
      <c r="L16" s="13">
        <f t="shared" si="0"/>
        <v>0</v>
      </c>
      <c r="M16" s="11">
        <f t="shared" si="1"/>
        <v>0</v>
      </c>
      <c r="N16" s="83"/>
      <c r="O16" s="84"/>
      <c r="P16" s="84"/>
      <c r="Q16" s="85"/>
    </row>
    <row r="17" spans="1:17" ht="16.5" thickTop="1" thickBot="1" x14ac:dyDescent="0.3">
      <c r="A17" s="21">
        <v>15</v>
      </c>
      <c r="B17" s="75"/>
      <c r="C17" s="119"/>
      <c r="D17" s="108"/>
      <c r="E17" s="76"/>
      <c r="F17" s="3"/>
      <c r="G17" s="75"/>
      <c r="H17" s="76"/>
      <c r="I17" s="76"/>
      <c r="J17" s="76"/>
      <c r="K17" s="90"/>
      <c r="L17" s="13">
        <f t="shared" si="0"/>
        <v>0</v>
      </c>
      <c r="M17" s="11">
        <f t="shared" si="1"/>
        <v>0</v>
      </c>
      <c r="N17" s="122"/>
      <c r="O17" s="123"/>
      <c r="P17" s="123"/>
      <c r="Q17" s="124"/>
    </row>
    <row r="18" spans="1:17" ht="16.5" thickTop="1" thickBot="1" x14ac:dyDescent="0.3">
      <c r="A18" s="22">
        <v>16</v>
      </c>
      <c r="B18" s="125"/>
      <c r="C18" s="126"/>
      <c r="D18" s="127"/>
      <c r="E18" s="128"/>
      <c r="F18" s="4"/>
      <c r="G18" s="125"/>
      <c r="H18" s="128"/>
      <c r="I18" s="128"/>
      <c r="J18" s="94"/>
      <c r="K18" s="96"/>
      <c r="L18" s="13">
        <f t="shared" si="0"/>
        <v>0</v>
      </c>
      <c r="M18" s="11">
        <f t="shared" si="1"/>
        <v>0</v>
      </c>
      <c r="N18" s="129"/>
      <c r="O18" s="130"/>
      <c r="P18" s="130"/>
      <c r="Q18" s="131"/>
    </row>
    <row r="19" spans="1:17" ht="16.5" thickTop="1" thickBot="1" x14ac:dyDescent="0.3">
      <c r="A19" s="21">
        <v>17</v>
      </c>
      <c r="B19" s="132"/>
      <c r="C19" s="133"/>
      <c r="D19" s="134"/>
      <c r="E19" s="135"/>
      <c r="F19" s="8"/>
      <c r="G19" s="136"/>
      <c r="H19" s="137"/>
      <c r="I19" s="138"/>
      <c r="J19" s="86"/>
      <c r="K19" s="110"/>
      <c r="L19" s="13">
        <f t="shared" si="0"/>
        <v>0</v>
      </c>
      <c r="M19" s="11">
        <f t="shared" si="1"/>
        <v>0</v>
      </c>
      <c r="N19" s="75"/>
      <c r="O19" s="76"/>
      <c r="P19" s="76"/>
      <c r="Q19" s="77"/>
    </row>
    <row r="20" spans="1:17" ht="16.5" thickTop="1" thickBot="1" x14ac:dyDescent="0.3">
      <c r="A20" s="22">
        <v>18</v>
      </c>
      <c r="B20" s="139"/>
      <c r="C20" s="140"/>
      <c r="D20" s="107"/>
      <c r="E20" s="94"/>
      <c r="F20" s="4"/>
      <c r="G20" s="141"/>
      <c r="H20" s="142"/>
      <c r="I20" s="143"/>
      <c r="J20" s="144"/>
      <c r="K20" s="145"/>
      <c r="L20" s="13">
        <f t="shared" si="0"/>
        <v>0</v>
      </c>
      <c r="M20" s="11">
        <f t="shared" si="1"/>
        <v>0</v>
      </c>
      <c r="N20" s="83"/>
      <c r="O20" s="84"/>
      <c r="P20" s="84"/>
      <c r="Q20" s="85"/>
    </row>
    <row r="21" spans="1:17" ht="16.5" thickTop="1" thickBot="1" x14ac:dyDescent="0.3">
      <c r="A21" s="21">
        <v>19</v>
      </c>
      <c r="B21" s="146"/>
      <c r="C21" s="147"/>
      <c r="D21" s="108"/>
      <c r="E21" s="76"/>
      <c r="F21" s="3"/>
      <c r="G21" s="148"/>
      <c r="H21" s="149"/>
      <c r="I21" s="150"/>
      <c r="J21" s="151"/>
      <c r="K21" s="152"/>
      <c r="L21" s="13">
        <f t="shared" si="0"/>
        <v>0</v>
      </c>
      <c r="M21" s="11">
        <f t="shared" si="1"/>
        <v>0</v>
      </c>
      <c r="N21" s="75"/>
      <c r="O21" s="76"/>
      <c r="P21" s="76"/>
      <c r="Q21" s="77"/>
    </row>
    <row r="22" spans="1:17" ht="16.5" thickTop="1" thickBot="1" x14ac:dyDescent="0.3">
      <c r="A22" s="22">
        <v>20</v>
      </c>
      <c r="B22" s="125"/>
      <c r="C22" s="126"/>
      <c r="D22" s="127"/>
      <c r="E22" s="128"/>
      <c r="F22" s="4"/>
      <c r="G22" s="153"/>
      <c r="H22" s="154"/>
      <c r="I22" s="155"/>
      <c r="J22" s="139"/>
      <c r="K22" s="156"/>
      <c r="L22" s="13">
        <f t="shared" si="0"/>
        <v>0</v>
      </c>
      <c r="M22" s="11">
        <f t="shared" si="1"/>
        <v>0</v>
      </c>
      <c r="N22" s="83"/>
      <c r="O22" s="84"/>
      <c r="P22" s="84"/>
      <c r="Q22" s="85"/>
    </row>
    <row r="23" spans="1:17" ht="16.5" thickTop="1" thickBot="1" x14ac:dyDescent="0.3">
      <c r="A23" s="23">
        <v>21</v>
      </c>
      <c r="B23" s="170"/>
      <c r="C23" s="170"/>
      <c r="D23" s="171"/>
      <c r="E23" s="172"/>
      <c r="F23" s="24"/>
      <c r="G23" s="173"/>
      <c r="H23" s="172"/>
      <c r="I23" s="172"/>
      <c r="J23" s="174"/>
      <c r="K23" s="175"/>
      <c r="L23" s="25">
        <f t="shared" si="0"/>
        <v>0</v>
      </c>
      <c r="M23" s="26">
        <f t="shared" si="1"/>
        <v>0</v>
      </c>
      <c r="N23" s="173"/>
      <c r="O23" s="172"/>
      <c r="P23" s="172"/>
      <c r="Q23" s="176"/>
    </row>
    <row r="24" spans="1:17" ht="15.75" thickBot="1" x14ac:dyDescent="0.3">
      <c r="A24" s="5"/>
      <c r="B24" s="177"/>
      <c r="C24" s="177"/>
      <c r="D24" s="177"/>
      <c r="E24" s="177"/>
      <c r="F24" s="5"/>
      <c r="G24" s="177"/>
      <c r="H24" s="177"/>
      <c r="I24" s="177"/>
      <c r="J24" s="177"/>
      <c r="K24" s="177"/>
      <c r="L24" s="7"/>
      <c r="M24" s="5"/>
    </row>
    <row r="25" spans="1:17" ht="15.75" thickBot="1" x14ac:dyDescent="0.3">
      <c r="A25" s="157">
        <v>311</v>
      </c>
      <c r="B25" s="159" t="s">
        <v>5</v>
      </c>
      <c r="C25" s="160"/>
      <c r="D25" s="160"/>
      <c r="E25" s="160"/>
      <c r="F25" s="161">
        <f>COUNTIF(M3:M23,"&lt;&gt;0")</f>
        <v>4</v>
      </c>
      <c r="G25" s="162"/>
      <c r="H25" s="162"/>
      <c r="I25" s="163"/>
      <c r="J25" s="164">
        <f>IF(D3="","Sin inquietudes",((F26/F25)*100%))</f>
        <v>1</v>
      </c>
      <c r="K25" s="165"/>
      <c r="L25" s="165"/>
      <c r="M25" s="165"/>
      <c r="N25" s="165"/>
      <c r="O25" s="165"/>
      <c r="P25" s="165"/>
      <c r="Q25" s="165"/>
    </row>
    <row r="26" spans="1:17" ht="24" customHeight="1" thickTop="1" thickBot="1" x14ac:dyDescent="0.3">
      <c r="A26" s="158"/>
      <c r="B26" s="166" t="s">
        <v>6</v>
      </c>
      <c r="C26" s="167"/>
      <c r="D26" s="167"/>
      <c r="E26" s="167"/>
      <c r="F26" s="168">
        <f>COUNTIFS(L3:L23,"&lt;=15",M3:M23,"&lt;&gt;0")</f>
        <v>4</v>
      </c>
      <c r="G26" s="169"/>
      <c r="H26" s="169"/>
      <c r="I26" s="166"/>
      <c r="J26" s="164"/>
      <c r="K26" s="165"/>
      <c r="L26" s="165"/>
      <c r="M26" s="165"/>
      <c r="N26" s="165"/>
      <c r="O26" s="165"/>
      <c r="P26" s="165"/>
      <c r="Q26" s="165"/>
    </row>
  </sheetData>
  <mergeCells count="122">
    <mergeCell ref="B22:C22"/>
    <mergeCell ref="D22:E22"/>
    <mergeCell ref="G22:I22"/>
    <mergeCell ref="J22:K22"/>
    <mergeCell ref="N22:Q22"/>
    <mergeCell ref="A25:A26"/>
    <mergeCell ref="B25:E25"/>
    <mergeCell ref="F25:I25"/>
    <mergeCell ref="J25:Q26"/>
    <mergeCell ref="B26:E26"/>
    <mergeCell ref="F26:I26"/>
    <mergeCell ref="B23:C23"/>
    <mergeCell ref="D23:E23"/>
    <mergeCell ref="G23:I23"/>
    <mergeCell ref="J23:K23"/>
    <mergeCell ref="N23:Q23"/>
    <mergeCell ref="B24:C24"/>
    <mergeCell ref="D24:E24"/>
    <mergeCell ref="G24:I24"/>
    <mergeCell ref="J24:K24"/>
    <mergeCell ref="B20:C20"/>
    <mergeCell ref="D20:E20"/>
    <mergeCell ref="G20:I20"/>
    <mergeCell ref="J20:K20"/>
    <mergeCell ref="N20:Q20"/>
    <mergeCell ref="B21:C21"/>
    <mergeCell ref="D21:E21"/>
    <mergeCell ref="G21:I21"/>
    <mergeCell ref="J21:K21"/>
    <mergeCell ref="N21:Q21"/>
    <mergeCell ref="B18:C18"/>
    <mergeCell ref="D18:E18"/>
    <mergeCell ref="G18:I18"/>
    <mergeCell ref="J18:K18"/>
    <mergeCell ref="N18:Q18"/>
    <mergeCell ref="B19:C19"/>
    <mergeCell ref="D19:E19"/>
    <mergeCell ref="G19:I19"/>
    <mergeCell ref="J19:K19"/>
    <mergeCell ref="N19:Q19"/>
    <mergeCell ref="B16:C16"/>
    <mergeCell ref="D16:E16"/>
    <mergeCell ref="G16:I16"/>
    <mergeCell ref="J16:K16"/>
    <mergeCell ref="N16:Q16"/>
    <mergeCell ref="B17:C17"/>
    <mergeCell ref="D17:E17"/>
    <mergeCell ref="G17:I17"/>
    <mergeCell ref="J17:K17"/>
    <mergeCell ref="N17:Q17"/>
    <mergeCell ref="B14:C14"/>
    <mergeCell ref="D14:E14"/>
    <mergeCell ref="G14:I14"/>
    <mergeCell ref="J14:K14"/>
    <mergeCell ref="N14:Q14"/>
    <mergeCell ref="B15:C15"/>
    <mergeCell ref="D15:E15"/>
    <mergeCell ref="G15:I15"/>
    <mergeCell ref="J15:K15"/>
    <mergeCell ref="N15:Q15"/>
    <mergeCell ref="B12:C12"/>
    <mergeCell ref="D12:E12"/>
    <mergeCell ref="G12:I12"/>
    <mergeCell ref="J12:K12"/>
    <mergeCell ref="N12:Q12"/>
    <mergeCell ref="B13:C13"/>
    <mergeCell ref="D13:E13"/>
    <mergeCell ref="G13:I13"/>
    <mergeCell ref="J13:K13"/>
    <mergeCell ref="N13:Q13"/>
    <mergeCell ref="B10:C10"/>
    <mergeCell ref="D10:E10"/>
    <mergeCell ref="G10:I10"/>
    <mergeCell ref="J10:K10"/>
    <mergeCell ref="N10:Q10"/>
    <mergeCell ref="B11:C11"/>
    <mergeCell ref="D11:E11"/>
    <mergeCell ref="G11:I11"/>
    <mergeCell ref="J11:K11"/>
    <mergeCell ref="N11:Q11"/>
    <mergeCell ref="B8:C8"/>
    <mergeCell ref="D8:E8"/>
    <mergeCell ref="G8:I8"/>
    <mergeCell ref="J8:K8"/>
    <mergeCell ref="N8:Q8"/>
    <mergeCell ref="B9:C9"/>
    <mergeCell ref="D9:E9"/>
    <mergeCell ref="G9:I9"/>
    <mergeCell ref="J9:K9"/>
    <mergeCell ref="N9:Q9"/>
    <mergeCell ref="B6:C6"/>
    <mergeCell ref="D6:E6"/>
    <mergeCell ref="G6:I6"/>
    <mergeCell ref="J6:K6"/>
    <mergeCell ref="N6:Q6"/>
    <mergeCell ref="B7:C7"/>
    <mergeCell ref="D7:E7"/>
    <mergeCell ref="G7:I7"/>
    <mergeCell ref="J7:K7"/>
    <mergeCell ref="N7:Q7"/>
    <mergeCell ref="B4:C4"/>
    <mergeCell ref="D4:E4"/>
    <mergeCell ref="G4:I4"/>
    <mergeCell ref="J4:K4"/>
    <mergeCell ref="N4:Q4"/>
    <mergeCell ref="B5:C5"/>
    <mergeCell ref="D5:E5"/>
    <mergeCell ref="G5:I5"/>
    <mergeCell ref="J5:K5"/>
    <mergeCell ref="N5:Q5"/>
    <mergeCell ref="A1:I1"/>
    <mergeCell ref="J1:Q1"/>
    <mergeCell ref="B2:C2"/>
    <mergeCell ref="D2:E2"/>
    <mergeCell ref="G2:I2"/>
    <mergeCell ref="J2:K2"/>
    <mergeCell ref="N2:Q2"/>
    <mergeCell ref="B3:C3"/>
    <mergeCell ref="D3:E3"/>
    <mergeCell ref="G3:I3"/>
    <mergeCell ref="J3:K3"/>
    <mergeCell ref="N3:Q3"/>
  </mergeCells>
  <conditionalFormatting sqref="L3:M23">
    <cfRule type="cellIs" dxfId="10" priority="7" operator="between">
      <formula>0</formula>
      <formula>15</formula>
    </cfRule>
    <cfRule type="cellIs" dxfId="9" priority="8" operator="greaterThan">
      <formula>15</formula>
    </cfRule>
    <cfRule type="cellIs" dxfId="8" priority="9" operator="lessThan">
      <formula>16</formula>
    </cfRule>
    <cfRule type="cellIs" dxfId="7" priority="10" operator="greaterThan">
      <formula>0</formula>
    </cfRule>
    <cfRule type="cellIs" dxfId="6" priority="11" operator="greaterThan">
      <formula>16</formula>
    </cfRule>
  </conditionalFormatting>
  <conditionalFormatting sqref="M3:M23">
    <cfRule type="cellIs" dxfId="5" priority="1" operator="greaterThan">
      <formula>0</formula>
    </cfRule>
    <cfRule type="cellIs" dxfId="4" priority="2" operator="equal">
      <formula>0</formula>
    </cfRule>
    <cfRule type="cellIs" dxfId="3" priority="3" operator="greaterThan">
      <formula>1</formula>
    </cfRule>
    <cfRule type="cellIs" dxfId="2" priority="4" operator="equal">
      <formula>1</formula>
    </cfRule>
    <cfRule type="cellIs" dxfId="1" priority="5" operator="lessThan">
      <formula>0</formula>
    </cfRule>
    <cfRule type="cellIs" dxfId="0" priority="6" operator="greaterThan">
      <formula>0</formula>
    </cfRule>
  </conditionalFormatting>
  <dataValidations count="1">
    <dataValidation type="list" allowBlank="1" showInputMessage="1" showErrorMessage="1" sqref="F3:F4 F6:F23" xr:uid="{00000000-0002-0000-0C00-000000000000}">
      <formula1>"Queja,Sugerencia,"</formula1>
    </dataValidation>
  </dataValidations>
  <pageMargins left="0.25" right="0.25" top="1.1145833333333333" bottom="0.75" header="0.3" footer="0.3"/>
  <pageSetup paperSize="5" orientation="landscape" r:id="rId1"/>
  <headerFooter>
    <oddHeader>&amp;C&amp;G&amp;R&amp;"-,Negrita"OD-OAI-01
       Versión: 01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Octubre</vt:lpstr>
      <vt:lpstr>Noviembre</vt:lpstr>
      <vt:lpstr>Diciembre 2025</vt:lpstr>
      <vt:lpstr>Diciembre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Belkys De la Cruz Benitez</dc:creator>
  <cp:lastModifiedBy>Cristian Manuel Frutuoso Feliz</cp:lastModifiedBy>
  <dcterms:created xsi:type="dcterms:W3CDTF">2024-04-19T12:15:32Z</dcterms:created>
  <dcterms:modified xsi:type="dcterms:W3CDTF">2026-01-13T14:29:31Z</dcterms:modified>
</cp:coreProperties>
</file>