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2" l="1"/>
  <c r="C59" i="2"/>
  <c r="C43" i="2"/>
  <c r="C33" i="2"/>
  <c r="C23" i="2"/>
  <c r="C17" i="2"/>
  <c r="J59" i="2" l="1"/>
  <c r="G43" i="2" l="1"/>
  <c r="G59" i="2"/>
  <c r="G90" i="2"/>
  <c r="G52" i="2"/>
  <c r="G33" i="2"/>
  <c r="G23" i="2"/>
  <c r="G17" i="2"/>
  <c r="F69" i="2" l="1"/>
  <c r="E69" i="2"/>
  <c r="D69" i="2"/>
  <c r="C69" i="2" l="1"/>
  <c r="C90" i="2" l="1"/>
  <c r="D52" i="2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K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H90" i="2" l="1"/>
  <c r="I90" i="2"/>
  <c r="E90" i="2"/>
  <c r="D90" i="2"/>
  <c r="K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s="1"/>
  <c r="N90" i="2" l="1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90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<sst xmlns="http://schemas.openxmlformats.org/spreadsheetml/2006/main" count="97" uniqueCount="97">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</sst>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 applyBorder="1"/>
    <xf numFmtId="43" fontId="8" fillId="6" borderId="0" xfId="0" applyNumberFormat="1" applyFont="1" applyFill="1" applyBorder="1" applyAlignment="1">
      <alignment horizontal="center"/>
    </xf>
    <xf numFmtId="43" fontId="11" fillId="7" borderId="0" xfId="1" applyNumberFormat="1" applyFont="1" applyFill="1" applyBorder="1"/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2" fillId="7" borderId="0" xfId="0" applyNumberFormat="1" applyFont="1" applyFill="1" applyBorder="1"/>
    <xf numFmtId="43" fontId="11" fillId="2" borderId="0" xfId="0" applyNumberFormat="1" applyFont="1" applyFill="1" applyBorder="1"/>
    <xf numFmtId="43" fontId="14" fillId="9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1" fillId="7" borderId="0" xfId="0" applyNumberFormat="1" applyFont="1" applyFill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4" fillId="9" borderId="0" xfId="0" applyNumberFormat="1" applyFont="1" applyFill="1" applyBorder="1"/>
    <xf numFmtId="43" fontId="11" fillId="7" borderId="0" xfId="0" applyNumberFormat="1" applyFont="1" applyFill="1" applyBorder="1" applyAlignment="1">
      <alignment vertical="center" wrapText="1"/>
    </xf>
    <xf numFmtId="43" fontId="12" fillId="7" borderId="0" xfId="1" applyNumberFormat="1" applyFont="1" applyFill="1" applyBorder="1"/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43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7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12" fillId="0" borderId="0" xfId="1" applyNumberFormat="1" applyFont="1"/>
    <xf numFmtId="43" fontId="11" fillId="4" borderId="0" xfId="0" applyNumberFormat="1" applyFont="1" applyFill="1" applyBorder="1" applyAlignment="1">
      <alignment horizontal="center" vertical="center" wrapText="1"/>
    </xf>
    <xf numFmtId="43" fontId="11" fillId="4" borderId="0" xfId="1" applyNumberFormat="1" applyFont="1" applyFill="1" applyBorder="1" applyAlignment="1">
      <alignment horizontal="center" vertical="center" wrapText="1"/>
    </xf>
    <xf numFmtId="43" fontId="12" fillId="7" borderId="0" xfId="0" applyNumberFormat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vertical="center" wrapText="1"/>
    </xf>
    <xf numFmtId="43" fontId="11" fillId="2" borderId="0" xfId="0" applyNumberFormat="1" applyFont="1" applyFill="1" applyBorder="1" applyAlignment="1">
      <alignment vertical="center" wrapText="1"/>
    </xf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43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CEBERINA ZARZUELA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ENC. DE EJECUCION PRESUPUESTARIA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592667</xdr:colOff>
      <xdr:row>95</xdr:row>
      <xdr:rowOff>95250</xdr:rowOff>
    </xdr:from>
    <xdr:to>
      <xdr:col>11</xdr:col>
      <xdr:colOff>52916</xdr:colOff>
      <xdr:row>100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  <a:p>
          <a:pPr algn="ctr"/>
          <a:r>
            <a:rPr lang="es-DO" sz="1100" b="1">
              <a:ln>
                <a:noFill/>
              </a:ln>
              <a:solidFill>
                <a:schemeClr val="tx1"/>
              </a:solidFill>
            </a:rPr>
            <a:t>LIC.</a:t>
          </a:r>
          <a:r>
            <a:rPr lang="es-DO" sz="1100" b="1" baseline="0">
              <a:ln>
                <a:noFill/>
              </a:ln>
              <a:solidFill>
                <a:schemeClr val="tx1"/>
              </a:solidFill>
            </a:rPr>
            <a:t> VIOLETA HERNANDEZ P.</a:t>
          </a:r>
        </a:p>
        <a:p>
          <a:pPr algn="ctr"/>
          <a:r>
            <a:rPr lang="es-DO" sz="1100" b="0" baseline="0">
              <a:ln>
                <a:noFill/>
              </a:ln>
              <a:solidFill>
                <a:schemeClr val="tx1"/>
              </a:solidFill>
            </a:rPr>
            <a:t>D</a:t>
          </a:r>
          <a:r>
            <a:rPr lang="es-DO" sz="1100" b="0">
              <a:ln>
                <a:noFill/>
              </a:ln>
              <a:solidFill>
                <a:schemeClr val="tx1"/>
              </a:solidFill>
            </a:rPr>
            <a:t>I</a:t>
          </a:r>
          <a:r>
            <a:rPr lang="es-DO" sz="1100">
              <a:ln>
                <a:noFill/>
              </a:ln>
              <a:solidFill>
                <a:schemeClr val="tx1"/>
              </a:solidFill>
            </a:rPr>
            <a:t>RECTORA FINANCIERA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1164828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06"/>
  <sheetViews>
    <sheetView showGridLines="0" tabSelected="1" zoomScale="160" zoomScaleNormal="160" workbookViewId="0">
      <selection activeCell="C95" sqref="C95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6.140625" style="21" customWidth="1"/>
    <col min="6" max="6" width="18.28515625" style="21" bestFit="1" customWidth="1"/>
    <col min="7" max="11" width="17.5703125" style="21" bestFit="1" customWidth="1"/>
    <col min="12" max="12" width="16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8.7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15.75" customHeigh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customHeight="1" x14ac:dyDescent="0.25">
      <c r="A9" s="61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ht="15.75" customHeight="1" x14ac:dyDescent="0.25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customHeight="1" x14ac:dyDescent="0.25">
      <c r="A11" s="61" t="s">
        <v>93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customHeight="1" x14ac:dyDescent="0.25">
      <c r="A12" s="63" t="s">
        <v>96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59" t="s">
        <v>66</v>
      </c>
      <c r="B14" s="60" t="s">
        <v>90</v>
      </c>
      <c r="C14" s="60" t="s">
        <v>94</v>
      </c>
      <c r="D14" s="66" t="s">
        <v>89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6" x14ac:dyDescent="0.25">
      <c r="A15" s="59"/>
      <c r="B15" s="60"/>
      <c r="C15" s="60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2562825096.1799998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0</v>
      </c>
      <c r="L17" s="15">
        <f t="shared" ref="L17:N17" si="1">SUM(L18:L22)</f>
        <v>0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962384008.51999998</v>
      </c>
    </row>
    <row r="18" spans="1:16" x14ac:dyDescent="0.25">
      <c r="A18" s="5" t="s">
        <v>2</v>
      </c>
      <c r="B18" s="48">
        <v>1887576247</v>
      </c>
      <c r="C18" s="48">
        <v>1905199092.6199999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/>
      <c r="L18" s="34"/>
      <c r="M18" s="13"/>
      <c r="N18" s="13"/>
      <c r="O18" s="13"/>
      <c r="P18" s="26">
        <f t="shared" ref="P18:P81" si="2">SUM(D18:O18)</f>
        <v>722539790.86000001</v>
      </c>
    </row>
    <row r="19" spans="1:16" x14ac:dyDescent="0.25">
      <c r="A19" s="5" t="s">
        <v>3</v>
      </c>
      <c r="B19" s="48">
        <v>364617734</v>
      </c>
      <c r="C19" s="48">
        <v>382423738.56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/>
      <c r="L19" s="34"/>
      <c r="M19" s="13"/>
      <c r="N19" s="13"/>
      <c r="O19" s="13"/>
      <c r="P19" s="26">
        <f t="shared" si="2"/>
        <v>137665150.90000001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270068096.93000001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/>
      <c r="L22" s="34"/>
      <c r="M22" s="13"/>
      <c r="N22" s="13"/>
      <c r="O22" s="13"/>
      <c r="P22" s="26">
        <f t="shared" si="2"/>
        <v>102160457.08000001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1051658094.2399999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67357210.260000005</v>
      </c>
      <c r="J23" s="15">
        <f t="shared" si="3"/>
        <v>95195490.75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418388174.19999999</v>
      </c>
    </row>
    <row r="24" spans="1:16" x14ac:dyDescent="0.25">
      <c r="A24" s="5" t="s">
        <v>8</v>
      </c>
      <c r="B24" s="48">
        <v>84910369</v>
      </c>
      <c r="C24" s="48">
        <v>109643971.17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11267606.41</v>
      </c>
      <c r="J24" s="16">
        <v>15746655.310000001</v>
      </c>
      <c r="K24" s="33"/>
      <c r="L24" s="34"/>
      <c r="M24" s="13"/>
      <c r="N24" s="13"/>
      <c r="O24" s="13"/>
      <c r="P24" s="26">
        <f t="shared" si="2"/>
        <v>71499472.859999999</v>
      </c>
    </row>
    <row r="25" spans="1:16" x14ac:dyDescent="0.25">
      <c r="A25" s="5" t="s">
        <v>9</v>
      </c>
      <c r="B25" s="48">
        <v>65755762</v>
      </c>
      <c r="C25" s="48">
        <v>127617657.18000001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33"/>
      <c r="L25" s="34"/>
      <c r="M25" s="13"/>
      <c r="N25" s="13"/>
      <c r="O25" s="13"/>
      <c r="P25" s="26">
        <f t="shared" si="2"/>
        <v>28742800.670000002</v>
      </c>
    </row>
    <row r="26" spans="1:16" x14ac:dyDescent="0.25">
      <c r="A26" s="5" t="s">
        <v>10</v>
      </c>
      <c r="B26" s="48">
        <v>43218776</v>
      </c>
      <c r="C26" s="48">
        <v>43580180.460000001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33"/>
      <c r="L26" s="34"/>
      <c r="M26" s="13"/>
      <c r="N26" s="13"/>
      <c r="O26" s="13"/>
      <c r="P26" s="26">
        <f t="shared" si="2"/>
        <v>18337762.359999999</v>
      </c>
    </row>
    <row r="27" spans="1:16" x14ac:dyDescent="0.25">
      <c r="A27" s="5" t="s">
        <v>11</v>
      </c>
      <c r="B27" s="48">
        <v>6141940</v>
      </c>
      <c r="C27" s="48">
        <v>18516632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33"/>
      <c r="L27" s="13"/>
      <c r="M27" s="13"/>
      <c r="N27" s="13"/>
      <c r="O27" s="13"/>
      <c r="P27" s="26">
        <f t="shared" si="2"/>
        <v>3192560</v>
      </c>
    </row>
    <row r="28" spans="1:16" x14ac:dyDescent="0.25">
      <c r="A28" s="5" t="s">
        <v>12</v>
      </c>
      <c r="B28" s="48">
        <v>92177526</v>
      </c>
      <c r="C28" s="48">
        <v>119505748.58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33"/>
      <c r="L28" s="34"/>
      <c r="M28" s="13"/>
      <c r="N28" s="13"/>
      <c r="O28" s="13"/>
      <c r="P28" s="26">
        <f t="shared" si="2"/>
        <v>40614659.810000002</v>
      </c>
    </row>
    <row r="29" spans="1:16" x14ac:dyDescent="0.25">
      <c r="A29" s="5" t="s">
        <v>13</v>
      </c>
      <c r="B29" s="48">
        <v>72889853</v>
      </c>
      <c r="C29" s="48">
        <v>115130853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33"/>
      <c r="L29" s="34"/>
      <c r="M29" s="13"/>
      <c r="N29" s="13"/>
      <c r="O29" s="13"/>
      <c r="P29" s="26">
        <f t="shared" si="2"/>
        <v>108225194.08</v>
      </c>
    </row>
    <row r="30" spans="1:16" x14ac:dyDescent="0.25">
      <c r="A30" s="5" t="s">
        <v>14</v>
      </c>
      <c r="B30" s="48">
        <v>73060645</v>
      </c>
      <c r="C30" s="48">
        <v>99997648.930000007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33"/>
      <c r="L30" s="13"/>
      <c r="M30" s="13"/>
      <c r="N30" s="13"/>
      <c r="O30" s="13"/>
      <c r="P30" s="26">
        <f t="shared" si="2"/>
        <v>17301794.530000001</v>
      </c>
    </row>
    <row r="31" spans="1:16" x14ac:dyDescent="0.25">
      <c r="A31" s="5" t="s">
        <v>15</v>
      </c>
      <c r="B31" s="48">
        <v>425559805</v>
      </c>
      <c r="C31" s="48">
        <v>230136586.91999999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33"/>
      <c r="L31" s="34"/>
      <c r="M31" s="13"/>
      <c r="N31" s="13"/>
      <c r="O31" s="13"/>
      <c r="P31" s="26">
        <f t="shared" si="2"/>
        <v>69114392.120000005</v>
      </c>
    </row>
    <row r="32" spans="1:16" x14ac:dyDescent="0.25">
      <c r="A32" s="5" t="s">
        <v>16</v>
      </c>
      <c r="B32" s="48">
        <v>46598322</v>
      </c>
      <c r="C32" s="48">
        <v>187528816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33"/>
      <c r="L32" s="34"/>
      <c r="M32" s="13"/>
      <c r="N32" s="13"/>
      <c r="O32" s="13"/>
      <c r="P32" s="26">
        <f t="shared" si="2"/>
        <v>61359537.769999996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455313257.63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50564235.670000002</v>
      </c>
      <c r="I33" s="15">
        <f t="shared" si="4"/>
        <v>14251606.369999999</v>
      </c>
      <c r="J33" s="15">
        <f t="shared" si="4"/>
        <v>32778397.82</v>
      </c>
      <c r="K33" s="15">
        <f t="shared" si="4"/>
        <v>0</v>
      </c>
      <c r="L33" s="15">
        <f t="shared" si="4"/>
        <v>0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148245586.66</v>
      </c>
    </row>
    <row r="34" spans="1:16" x14ac:dyDescent="0.25">
      <c r="A34" s="5" t="s">
        <v>18</v>
      </c>
      <c r="B34" s="48">
        <v>19950637</v>
      </c>
      <c r="C34" s="48">
        <v>40686340.420000002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/>
      <c r="L34" s="34"/>
      <c r="M34" s="13"/>
      <c r="N34" s="13"/>
      <c r="O34" s="13"/>
      <c r="P34" s="26">
        <f t="shared" si="2"/>
        <v>10994962.24</v>
      </c>
    </row>
    <row r="35" spans="1:16" x14ac:dyDescent="0.25">
      <c r="A35" s="5" t="s">
        <v>19</v>
      </c>
      <c r="B35" s="48">
        <v>22297841</v>
      </c>
      <c r="C35" s="48">
        <v>42812623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/>
      <c r="L35" s="13"/>
      <c r="M35" s="13"/>
      <c r="N35" s="13"/>
      <c r="O35" s="13"/>
      <c r="P35" s="26">
        <f t="shared" si="2"/>
        <v>10244906.520000001</v>
      </c>
    </row>
    <row r="36" spans="1:16" x14ac:dyDescent="0.25">
      <c r="A36" s="5" t="s">
        <v>20</v>
      </c>
      <c r="B36" s="13">
        <v>70825382</v>
      </c>
      <c r="C36" s="13">
        <v>14305721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/>
      <c r="L36" s="34"/>
      <c r="M36" s="13"/>
      <c r="N36" s="13"/>
      <c r="O36" s="13"/>
      <c r="P36" s="26">
        <f t="shared" si="2"/>
        <v>4202988.4700000007</v>
      </c>
    </row>
    <row r="37" spans="1:16" x14ac:dyDescent="0.25">
      <c r="A37" s="5" t="s">
        <v>21</v>
      </c>
      <c r="B37" s="48">
        <v>4405222</v>
      </c>
      <c r="C37" s="48">
        <v>2065708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/>
      <c r="L37" s="13"/>
      <c r="M37" s="13"/>
      <c r="N37" s="13"/>
      <c r="O37" s="13"/>
      <c r="P37" s="26">
        <f t="shared" si="2"/>
        <v>192560.85</v>
      </c>
    </row>
    <row r="38" spans="1:16" x14ac:dyDescent="0.25">
      <c r="A38" s="5" t="s">
        <v>22</v>
      </c>
      <c r="B38" s="48">
        <v>10695083</v>
      </c>
      <c r="C38" s="48">
        <v>10680213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/>
      <c r="L38" s="13"/>
      <c r="M38" s="13"/>
      <c r="N38" s="13"/>
      <c r="O38" s="13"/>
      <c r="P38" s="26">
        <f t="shared" si="2"/>
        <v>5384552.5899999999</v>
      </c>
    </row>
    <row r="39" spans="1:16" x14ac:dyDescent="0.25">
      <c r="A39" s="5" t="s">
        <v>23</v>
      </c>
      <c r="B39" s="48">
        <v>6761072</v>
      </c>
      <c r="C39" s="48">
        <v>8504280.9800000004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/>
      <c r="L39" s="34"/>
      <c r="M39" s="13"/>
      <c r="N39" s="13"/>
      <c r="O39" s="13"/>
      <c r="P39" s="26">
        <f t="shared" si="2"/>
        <v>593083.93000000005</v>
      </c>
    </row>
    <row r="40" spans="1:16" x14ac:dyDescent="0.25">
      <c r="A40" s="5" t="s">
        <v>24</v>
      </c>
      <c r="B40" s="48">
        <v>80713654</v>
      </c>
      <c r="C40" s="48">
        <v>115295990.45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3216429.64</v>
      </c>
      <c r="I40" s="38">
        <v>2852242.92</v>
      </c>
      <c r="J40" s="16">
        <v>2562131.5499999998</v>
      </c>
      <c r="K40" s="38"/>
      <c r="L40" s="34"/>
      <c r="M40" s="13"/>
      <c r="N40" s="13"/>
      <c r="O40" s="13"/>
      <c r="P40" s="26">
        <f t="shared" si="2"/>
        <v>32187367.470000003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5">
        <v>9298573.0600000005</v>
      </c>
      <c r="I41" s="33">
        <v>4084731.94</v>
      </c>
      <c r="J41" s="16">
        <v>18404320.23</v>
      </c>
      <c r="K41" s="33"/>
      <c r="L41" s="13"/>
      <c r="M41" s="13"/>
      <c r="N41" s="13"/>
      <c r="O41" s="13"/>
      <c r="P41" s="26">
        <f t="shared" si="2"/>
        <v>31787625.23</v>
      </c>
    </row>
    <row r="42" spans="1:16" x14ac:dyDescent="0.25">
      <c r="A42" s="5" t="s">
        <v>26</v>
      </c>
      <c r="B42" s="48">
        <v>289691893</v>
      </c>
      <c r="C42" s="48">
        <v>220962380.78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30442805.989999998</v>
      </c>
      <c r="I42" s="33">
        <v>3400890</v>
      </c>
      <c r="J42" s="16">
        <v>4890816.74</v>
      </c>
      <c r="K42" s="33"/>
      <c r="L42" s="34"/>
      <c r="M42" s="13"/>
      <c r="N42" s="13"/>
      <c r="O42" s="13"/>
      <c r="P42" s="26">
        <f t="shared" si="2"/>
        <v>52657539.359999999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16292583499.700001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1254267100.22</v>
      </c>
      <c r="I43" s="15">
        <f t="shared" si="5"/>
        <v>1237374207.3299999</v>
      </c>
      <c r="J43" s="15">
        <f t="shared" si="5"/>
        <v>1239970697.7</v>
      </c>
      <c r="K43" s="15">
        <f t="shared" si="5"/>
        <v>0</v>
      </c>
      <c r="L43" s="15">
        <f t="shared" si="5"/>
        <v>0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8673919625.8500004</v>
      </c>
    </row>
    <row r="44" spans="1:16" x14ac:dyDescent="0.25">
      <c r="A44" s="5" t="s">
        <v>28</v>
      </c>
      <c r="B44" s="48">
        <v>71760717</v>
      </c>
      <c r="C44" s="48">
        <v>93546792.700000003</v>
      </c>
      <c r="D44" s="31"/>
      <c r="E44" s="31">
        <v>909210</v>
      </c>
      <c r="F44" s="13">
        <v>14123333.220000001</v>
      </c>
      <c r="G44" s="31">
        <v>6316222.4100000001</v>
      </c>
      <c r="H44" s="31">
        <v>102962120.11</v>
      </c>
      <c r="I44" s="38">
        <v>102743795.11</v>
      </c>
      <c r="J44" s="39">
        <v>102928653.34</v>
      </c>
      <c r="K44" s="38"/>
      <c r="L44" s="34"/>
      <c r="M44" s="13"/>
      <c r="N44" s="13"/>
      <c r="O44" s="13"/>
      <c r="P44" s="26">
        <f t="shared" si="2"/>
        <v>329983334.19000006</v>
      </c>
    </row>
    <row r="45" spans="1:16" x14ac:dyDescent="0.25">
      <c r="A45" s="5" t="s">
        <v>29</v>
      </c>
      <c r="C45" s="48">
        <v>1189740939</v>
      </c>
      <c r="D45" s="44"/>
      <c r="E45" s="31">
        <v>94376449</v>
      </c>
      <c r="F45" s="31">
        <v>94376449</v>
      </c>
      <c r="G45" s="31">
        <v>111563672.08</v>
      </c>
      <c r="H45" s="31"/>
      <c r="I45" s="36"/>
      <c r="J45" s="35"/>
      <c r="K45" s="38"/>
      <c r="L45" s="13"/>
      <c r="M45" s="13"/>
      <c r="N45" s="13"/>
      <c r="O45" s="13"/>
      <c r="P45" s="26">
        <f t="shared" si="2"/>
        <v>300316570.07999998</v>
      </c>
    </row>
    <row r="46" spans="1:16" x14ac:dyDescent="0.25">
      <c r="A46" s="5" t="s">
        <v>30</v>
      </c>
      <c r="B46" s="25">
        <v>15375981797</v>
      </c>
      <c r="C46" s="16">
        <v>14473042858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/>
      <c r="L46" s="34"/>
      <c r="M46" s="13"/>
      <c r="N46" s="13"/>
      <c r="O46" s="13"/>
      <c r="P46" s="26">
        <f t="shared" si="2"/>
        <v>7923464475.2200003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/>
      <c r="L50" s="13"/>
      <c r="M50" s="13"/>
      <c r="N50" s="13"/>
      <c r="O50" s="13"/>
      <c r="P50" s="26">
        <f t="shared" si="2"/>
        <v>3588604.14</v>
      </c>
    </row>
    <row r="51" spans="1:16" x14ac:dyDescent="0.25">
      <c r="A51" s="5" t="s">
        <v>35</v>
      </c>
      <c r="B51" s="48">
        <v>817552910</v>
      </c>
      <c r="C51" s="48">
        <v>531952910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/>
      <c r="L51" s="34"/>
      <c r="M51" s="13"/>
      <c r="N51" s="13"/>
      <c r="O51" s="13"/>
      <c r="P51" s="26">
        <f t="shared" si="2"/>
        <v>116566642.22000001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8989100354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0</v>
      </c>
      <c r="L52" s="15">
        <f t="shared" si="6"/>
        <v>0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5244883626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8989100354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/>
      <c r="L55" s="34"/>
      <c r="M55" s="13"/>
      <c r="N55" s="13"/>
      <c r="O55" s="13"/>
      <c r="P55" s="26">
        <f t="shared" si="2"/>
        <v>5244883626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221137747.16</v>
      </c>
      <c r="D59" s="15">
        <f>+D60+D61+D62+D63+D64+D65</f>
        <v>0</v>
      </c>
      <c r="E59" s="15">
        <f t="shared" ref="E59:K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 t="shared" si="7"/>
        <v>0</v>
      </c>
      <c r="L59" s="15">
        <f t="shared" ref="L59" si="8">SUM(L60:L74)</f>
        <v>0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30681595.350000001</v>
      </c>
    </row>
    <row r="60" spans="1:16" x14ac:dyDescent="0.25">
      <c r="A60" s="5" t="s">
        <v>44</v>
      </c>
      <c r="B60" s="48">
        <v>118153963</v>
      </c>
      <c r="C60" s="48">
        <v>125882126.56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/>
      <c r="L60" s="16"/>
      <c r="M60" s="13"/>
      <c r="N60" s="13"/>
      <c r="O60" s="13"/>
      <c r="P60" s="26">
        <f t="shared" si="2"/>
        <v>20014239.699999999</v>
      </c>
    </row>
    <row r="61" spans="1:16" x14ac:dyDescent="0.25">
      <c r="A61" s="5" t="s">
        <v>45</v>
      </c>
      <c r="B61" s="48">
        <v>16429128</v>
      </c>
      <c r="C61" s="48">
        <v>18529128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/>
      <c r="L61" s="16"/>
      <c r="M61" s="13"/>
      <c r="N61" s="13"/>
      <c r="O61" s="13"/>
      <c r="P61" s="26">
        <f t="shared" si="2"/>
        <v>5275811.8900000006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/>
      <c r="L62" s="16"/>
      <c r="M62" s="13"/>
      <c r="N62" s="13"/>
      <c r="O62" s="13"/>
      <c r="P62" s="26">
        <f t="shared" si="2"/>
        <v>27303.43</v>
      </c>
    </row>
    <row r="63" spans="1:16" x14ac:dyDescent="0.25">
      <c r="A63" s="5" t="s">
        <v>47</v>
      </c>
      <c r="B63" s="48">
        <v>1713193</v>
      </c>
      <c r="C63" s="48">
        <v>5615193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15057550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/>
      <c r="L64" s="34"/>
      <c r="M64" s="13"/>
      <c r="N64" s="13"/>
      <c r="O64" s="13"/>
      <c r="P64" s="26">
        <f t="shared" si="2"/>
        <v>2810589.41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48317520</v>
      </c>
      <c r="D67" s="13"/>
      <c r="E67" s="16"/>
      <c r="F67" s="13">
        <v>0</v>
      </c>
      <c r="G67" s="13"/>
      <c r="H67" s="13"/>
      <c r="I67" s="13"/>
      <c r="J67" s="16"/>
      <c r="K67" s="16"/>
      <c r="L67" s="16"/>
      <c r="M67" s="13"/>
      <c r="N67" s="13"/>
      <c r="O67" s="13"/>
      <c r="P67" s="26">
        <f t="shared" si="2"/>
        <v>0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18"/>
      <c r="L69" s="18"/>
      <c r="M69" s="18"/>
      <c r="N69" s="18"/>
      <c r="O69" s="24">
        <f>+O70+O71+O73+O72</f>
        <v>0</v>
      </c>
      <c r="P69" s="24">
        <f t="shared" si="2"/>
        <v>64900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/>
      <c r="L70" s="13"/>
      <c r="M70" s="13"/>
      <c r="N70" s="13"/>
      <c r="O70" s="13"/>
      <c r="P70" s="26">
        <f t="shared" si="2"/>
        <v>64900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1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1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1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1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1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1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1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1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29575318048.910004</v>
      </c>
      <c r="D90" s="20">
        <f>+D88+D85+D82+D77+D74+D69+D59+D52+D43+D33+D23+D17</f>
        <v>2089328270.0999997</v>
      </c>
      <c r="E90" s="20">
        <f t="shared" ref="E90:O90" si="12">+E88+E85+E82+E77+E74+E69+E59+E52+E43+E33+E23+E17</f>
        <v>2171797164.9899998</v>
      </c>
      <c r="F90" s="20">
        <f t="shared" si="12"/>
        <v>2194226269.9400001</v>
      </c>
      <c r="G90" s="20">
        <f t="shared" si="12"/>
        <v>2206696475.3300004</v>
      </c>
      <c r="H90" s="20">
        <f t="shared" si="12"/>
        <v>2354695471.0700002</v>
      </c>
      <c r="I90" s="20">
        <f t="shared" si="12"/>
        <v>2201010831.1699996</v>
      </c>
      <c r="J90" s="20">
        <f t="shared" si="12"/>
        <v>2260813033.98</v>
      </c>
      <c r="K90" s="20">
        <f t="shared" si="12"/>
        <v>0</v>
      </c>
      <c r="L90" s="20">
        <f t="shared" si="12"/>
        <v>0</v>
      </c>
      <c r="M90" s="20">
        <f t="shared" si="12"/>
        <v>0</v>
      </c>
      <c r="N90" s="20">
        <f>+N88+N85+N82+N77+N74+N69+N59+N52+N43+N33+N23+N17</f>
        <v>0</v>
      </c>
      <c r="O90" s="20">
        <f t="shared" si="12"/>
        <v>0</v>
      </c>
      <c r="P90" s="27">
        <f t="shared" si="11"/>
        <v>15478567516.579998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6" x14ac:dyDescent="0.25">
      <c r="B97" s="43"/>
      <c r="C97" s="55"/>
    </row>
    <row r="98" spans="1:6" x14ac:dyDescent="0.25">
      <c r="B98" s="43"/>
      <c r="C98" s="55"/>
    </row>
    <row r="99" spans="1:6" x14ac:dyDescent="0.25">
      <c r="B99" s="43"/>
      <c r="C99" s="55"/>
    </row>
    <row r="100" spans="1:6" x14ac:dyDescent="0.25">
      <c r="B100" s="43"/>
      <c r="C100" s="55"/>
    </row>
    <row r="101" spans="1:6" x14ac:dyDescent="0.25">
      <c r="B101" s="43"/>
      <c r="C101" s="55"/>
    </row>
    <row r="103" spans="1:6" ht="15" customHeight="1" x14ac:dyDescent="0.25">
      <c r="A103" s="65" t="s">
        <v>91</v>
      </c>
      <c r="B103" s="65"/>
      <c r="C103" s="56"/>
    </row>
    <row r="104" spans="1:6" ht="15" customHeight="1" x14ac:dyDescent="0.25">
      <c r="A104" s="65" t="s">
        <v>95</v>
      </c>
      <c r="B104" s="65"/>
    </row>
    <row r="105" spans="1:6" ht="66.75" customHeight="1" x14ac:dyDescent="0.25">
      <c r="A105" s="65" t="s">
        <v>92</v>
      </c>
      <c r="B105" s="65"/>
      <c r="D105" s="57"/>
      <c r="E105" s="57"/>
      <c r="F105" s="57"/>
    </row>
    <row r="106" spans="1:6" x14ac:dyDescent="0.25">
      <c r="D106" s="57"/>
      <c r="E106" s="57"/>
      <c r="F106" s="57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Bibiana Sujey Segura Villar</cp:lastModifiedBy>
  <cp:lastPrinted>2024-08-02T18:15:01Z</cp:lastPrinted>
  <dcterms:created xsi:type="dcterms:W3CDTF">2021-07-29T18:58:50Z</dcterms:created>
  <dcterms:modified xsi:type="dcterms:W3CDTF">2024-08-05T12:58:09Z</dcterms:modified>
</cp:coreProperties>
</file>