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745" yWindow="0" windowWidth="16995" windowHeight="12765" tabRatio="866" firstSheet="5" activeTab="8"/>
  </bookViews>
  <sheets>
    <sheet name="Direccion Naturalizacion-Natura" sheetId="5" r:id="rId1"/>
    <sheet name="Dir.Nat. Otorgadas Genero " sheetId="6" r:id="rId2"/>
    <sheet name="Dir.Nat. Otorgadas Pais" sheetId="7" r:id="rId3"/>
    <sheet name="Direccion Naturalizacion-Solic" sheetId="8" r:id="rId4"/>
    <sheet name="Dir.Naturalizaciones Sol. " sheetId="9" r:id="rId5"/>
    <sheet name="Dir.Nat. Pais" sheetId="10" r:id="rId6"/>
    <sheet name="Certificaciones Nacionalid " sheetId="11" r:id="rId7"/>
    <sheet name="Certificaciones No Nacion." sheetId="12" r:id="rId8"/>
    <sheet name="Dir.Naturalizaciones Estatus" sheetId="13" r:id="rId9"/>
  </sheets>
  <externalReferences>
    <externalReference r:id="rId10"/>
  </externalReferences>
  <definedNames>
    <definedName name="ff">'[1]Por Sexo'!$B$6</definedName>
    <definedName name="gdfyhgj" localSheetId="2">#REF!</definedName>
    <definedName name="gdfyhgj" localSheetId="5">#REF!</definedName>
    <definedName name="gdfyhgj">#REF!</definedName>
    <definedName name="jjj" localSheetId="6">#REF!</definedName>
    <definedName name="jjj" localSheetId="7">#REF!</definedName>
    <definedName name="jjj" localSheetId="1">#REF!</definedName>
    <definedName name="jjj" localSheetId="2">#REF!</definedName>
    <definedName name="jjj" localSheetId="5">#REF!</definedName>
    <definedName name="jjj" localSheetId="8">#REF!</definedName>
    <definedName name="jjj" localSheetId="4">#REF!</definedName>
    <definedName name="jjj" localSheetId="0">#REF!</definedName>
    <definedName name="jjj" localSheetId="3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F14" i="13" l="1"/>
  <c r="G12" i="13" s="1"/>
  <c r="E14" i="13"/>
  <c r="D14" i="13"/>
  <c r="F12" i="13"/>
  <c r="F10" i="13"/>
  <c r="F8" i="13"/>
  <c r="G8" i="13" l="1"/>
  <c r="G10" i="13"/>
  <c r="E14" i="12"/>
  <c r="D14" i="12"/>
  <c r="F12" i="12"/>
  <c r="F10" i="12"/>
  <c r="F8" i="12"/>
  <c r="G14" i="13" l="1"/>
  <c r="F14" i="12"/>
  <c r="G8" i="12" s="1"/>
  <c r="G10" i="12"/>
  <c r="G12" i="12" l="1"/>
  <c r="G14" i="12"/>
  <c r="E14" i="11" l="1"/>
  <c r="D14" i="11"/>
  <c r="F12" i="11"/>
  <c r="F10" i="11"/>
  <c r="F8" i="11"/>
  <c r="F14" i="11" l="1"/>
  <c r="G10" i="11" s="1"/>
  <c r="G8" i="11"/>
  <c r="G12" i="11" l="1"/>
  <c r="G14" i="11" s="1"/>
  <c r="D34" i="10"/>
  <c r="E32" i="10" l="1"/>
  <c r="E20" i="10"/>
  <c r="E8" i="10"/>
  <c r="E31" i="10"/>
  <c r="E19" i="10"/>
  <c r="E7" i="10"/>
  <c r="E34" i="10" s="1"/>
  <c r="E30" i="10"/>
  <c r="E18" i="10"/>
  <c r="E29" i="10"/>
  <c r="E17" i="10"/>
  <c r="E28" i="10"/>
  <c r="E16" i="10"/>
  <c r="E27" i="10"/>
  <c r="E15" i="10"/>
  <c r="E26" i="10"/>
  <c r="E14" i="10"/>
  <c r="E25" i="10"/>
  <c r="E13" i="10"/>
  <c r="E23" i="10"/>
  <c r="E24" i="10"/>
  <c r="E12" i="10"/>
  <c r="E11" i="10"/>
  <c r="E22" i="10"/>
  <c r="E10" i="10"/>
  <c r="E33" i="10"/>
  <c r="E21" i="10"/>
  <c r="E9" i="10"/>
  <c r="E14" i="9" l="1"/>
  <c r="D14" i="9"/>
  <c r="F12" i="9"/>
  <c r="F10" i="9"/>
  <c r="F8" i="9"/>
  <c r="F14" i="9" l="1"/>
  <c r="G12" i="9" s="1"/>
  <c r="G8" i="9"/>
  <c r="G10" i="9"/>
  <c r="G12" i="8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G14" i="9" l="1"/>
  <c r="F25" i="8"/>
  <c r="G19" i="8" s="1"/>
  <c r="H12" i="8"/>
  <c r="I10" i="8" s="1"/>
  <c r="G21" i="8" l="1"/>
  <c r="G20" i="8"/>
  <c r="G22" i="8"/>
  <c r="I9" i="8"/>
  <c r="G23" i="8"/>
  <c r="I11" i="8"/>
  <c r="I12" i="8" s="1"/>
  <c r="G25" i="8" l="1"/>
  <c r="D39" i="7"/>
  <c r="E38" i="7" l="1"/>
  <c r="E33" i="7"/>
  <c r="E21" i="7"/>
  <c r="E9" i="7"/>
  <c r="E32" i="7"/>
  <c r="E20" i="7"/>
  <c r="E8" i="7"/>
  <c r="E31" i="7"/>
  <c r="E7" i="7"/>
  <c r="E30" i="7"/>
  <c r="E18" i="7"/>
  <c r="E29" i="7"/>
  <c r="E17" i="7"/>
  <c r="E28" i="7"/>
  <c r="E16" i="7"/>
  <c r="E25" i="7"/>
  <c r="E24" i="7"/>
  <c r="E27" i="7"/>
  <c r="E15" i="7"/>
  <c r="E14" i="7"/>
  <c r="E13" i="7"/>
  <c r="E12" i="7"/>
  <c r="E26" i="7"/>
  <c r="E23" i="7"/>
  <c r="E11" i="7"/>
  <c r="E22" i="7"/>
  <c r="E10" i="7"/>
  <c r="E19" i="7"/>
  <c r="E37" i="7"/>
  <c r="E34" i="7"/>
  <c r="E35" i="7"/>
  <c r="E36" i="7"/>
  <c r="E39" i="7" l="1"/>
  <c r="D11" i="6" l="1"/>
  <c r="C11" i="6"/>
  <c r="E10" i="6"/>
  <c r="E9" i="6"/>
  <c r="E8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<sst xmlns="http://schemas.openxmlformats.org/spreadsheetml/2006/main" count="190" uniqueCount="88">
  <si>
    <t>TOTAL</t>
  </si>
  <si>
    <t>%</t>
  </si>
  <si>
    <t>MES</t>
  </si>
  <si>
    <t>POR MATRIMONIO</t>
  </si>
  <si>
    <t>ORDINARIA</t>
  </si>
  <si>
    <t>PRIVILEGIADA</t>
  </si>
  <si>
    <t>DIRECCIÓN DE NATURALIZACIONES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</si>
  <si>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</si>
  <si>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</si>
  <si>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</si>
  <si>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</si>
  <si>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</si>
  <si>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</si>
  <si>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</si>
  <si>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</si>
  <si>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</si>
  <si>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</si>
  <si>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</si>
  <si>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 xml:space="preserve">                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</si>
  <si>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</si>
  <si>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</si>
  <si>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</si>
  <si>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</si>
  <si>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</si>
  <si>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</si>
  <si>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</si>
  <si>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</si>
  <si>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</si>
  <si>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</si>
  <si>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</si>
  <si>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</si>
  <si>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</si>
  <si>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Bolivia</t>
  </si>
  <si>
    <t>Brasil</t>
  </si>
  <si>
    <t>Argentina</t>
  </si>
  <si>
    <t>Canadá</t>
  </si>
  <si>
    <t>Croacia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</si>
  <si>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</si>
  <si>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</si>
  <si>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</si>
  <si>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</si>
  <si>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Siria</t>
  </si>
  <si>
    <t>Chile</t>
  </si>
  <si>
    <t>Pakistán</t>
  </si>
  <si>
    <t>Guatemala</t>
  </si>
  <si>
    <t>CANTIDAD DE CERTIFICACIONES DE NACIONALIDAD SOLICITADAS POR MES, SEGÚN GÉNERO</t>
  </si>
  <si>
    <t>CANTIDAD DE CERTIFICACIONES DE NO NACIONALIDAD SOLICITADAS POR MES, SEGÚN GÉNERO</t>
  </si>
  <si>
    <t>CANTIDAD DE CERTIFICACIONES DE PROCESO DE NATURALIZACIÓN (ESTATUS)
 SOLICITADAS POR MES, SEGÚN GÉNERO</t>
  </si>
  <si>
    <t>ABRIL-JUNIO 2024</t>
  </si>
  <si>
    <t>Abril</t>
  </si>
  <si>
    <t>Mayo</t>
  </si>
  <si>
    <t>Junio</t>
  </si>
  <si>
    <t>Para el periodo abril-junio 2024, fueron otorgadas un total de 131 naturalizaciones, destacando la naturalización por matrimonio con 46.6% entre los procesos realizados en este trimestre, seguido por ordinaria 45.0%, y hijo mayor de edad con 4.6%; resaltar junio con 59.5% de las naturalizaciones.</t>
  </si>
  <si>
    <t>Para el trimestre analizado, se registraron 131 naturalizaciones otorgadas, del total de extranjeros juramentados, el 48% corresponde al género femenino, el 52% al masculino.</t>
  </si>
  <si>
    <t>Belgica</t>
  </si>
  <si>
    <t>Canada</t>
  </si>
  <si>
    <t>Dinamarca</t>
  </si>
  <si>
    <t>Ecuador</t>
  </si>
  <si>
    <t xml:space="preserve">Hungria </t>
  </si>
  <si>
    <t>Inglaterra</t>
  </si>
  <si>
    <t>Mexico</t>
  </si>
  <si>
    <t>Pakistan</t>
  </si>
  <si>
    <t xml:space="preserve">Puerto Rico </t>
  </si>
  <si>
    <t>Republica De Moldava</t>
  </si>
  <si>
    <t>Rumania</t>
  </si>
  <si>
    <t>Serbia</t>
  </si>
  <si>
    <t>Se observa que los países con mayor porcentaje de extranjeros naturalizados para el periodo abril-junio 2024 fueron: Cuba con 19.1%, seguido por Colombia 10.7% y Rusia 8.4%</t>
  </si>
  <si>
    <t>Durante el periodo evaluado, se solicitaron un total de 83 procesos de naturalización, destacando por matrimonio con 59.04%, seguido por ordinaria con 34.94%; el mes de abril refleja la mayor cantidad 32.</t>
  </si>
  <si>
    <t>La información muestra que para el trimestre abril-junio 2024, el total de naturalizaciones solicitadas fue de 83, el mes de mayor porcentaje fue abril con 38.55%; Destacando el género masculino con el porcentaje más alto de solicitudes 60% y un 40% para el femenino.</t>
  </si>
  <si>
    <t>Argetina</t>
  </si>
  <si>
    <t xml:space="preserve">China </t>
  </si>
  <si>
    <t xml:space="preserve">Colombia </t>
  </si>
  <si>
    <t xml:space="preserve">Ecuador </t>
  </si>
  <si>
    <t>Estado Unidos</t>
  </si>
  <si>
    <t>Honduras</t>
  </si>
  <si>
    <t xml:space="preserve">Paraguay </t>
  </si>
  <si>
    <t xml:space="preserve">Peru </t>
  </si>
  <si>
    <t>Santo Tomé y Principe</t>
  </si>
  <si>
    <t xml:space="preserve">Serbio </t>
  </si>
  <si>
    <t>Suiza</t>
  </si>
  <si>
    <t xml:space="preserve">Turquia </t>
  </si>
  <si>
    <t>Uruguay</t>
  </si>
  <si>
    <t xml:space="preserve">Venezuela </t>
  </si>
  <si>
    <t>India</t>
  </si>
  <si>
    <t>Se observó que los países con mayor porcentaje de procesos de naturalización solicitados para el trimestre abril-junio 2024 fueron: Venezuela 16.9%, seguido por Cuba con 13.3% y Italia 8.4%</t>
  </si>
  <si>
    <t>Durante el periodo analizado, la Dirección de Naturalizaciones registró 219 solicitudes para certificaciones de nacionalidad; destacando los meses abril y junio con el mayor porcentaje 35.62% cada uno.</t>
  </si>
  <si>
    <t xml:space="preserve">Para el trimestre abril-junio del año 2024, la Dirección de Naturalizaciones registró 115 solicitudes para certificaciones de no nacionalidad; resalta el mes de abril con la mayor cantidad 42. </t>
  </si>
  <si>
    <t xml:space="preserve">Para el periodo evaluado, la Dirección de Naturalizaciones registró 5 solicitudes para certificaciones de proceso de naturalización (estatus); los meses de abril y mayo refleja la mayor cantidad con 2 cada uno.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</si>
</sst>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b/>
      <sz val="13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right" vertical="center" wrapText="1" indent="3"/>
    </xf>
    <xf numFmtId="0" fontId="2" fillId="0" borderId="0" xfId="0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 indent="2"/>
    </xf>
    <xf numFmtId="0" fontId="2" fillId="3" borderId="0" xfId="0" applyFont="1" applyFill="1" applyBorder="1" applyAlignment="1">
      <alignment horizontal="right" vertical="center" wrapText="1" indent="3"/>
    </xf>
    <xf numFmtId="1" fontId="2" fillId="3" borderId="0" xfId="0" applyNumberFormat="1" applyFont="1" applyFill="1" applyBorder="1" applyAlignment="1">
      <alignment horizontal="right" vertical="center" wrapText="1" indent="2"/>
    </xf>
    <xf numFmtId="9" fontId="2" fillId="3" borderId="0" xfId="1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8" fillId="0" borderId="0" xfId="2" applyFont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right" vertical="center" wrapText="1" indent="4"/>
    </xf>
    <xf numFmtId="1" fontId="2" fillId="3" borderId="0" xfId="2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1" fontId="2" fillId="3" borderId="0" xfId="2" applyNumberFormat="1" applyFont="1" applyFill="1" applyBorder="1" applyAlignment="1">
      <alignment horizontal="right" vertical="center" wrapText="1" indent="5"/>
    </xf>
    <xf numFmtId="9" fontId="2" fillId="3" borderId="0" xfId="1" applyNumberFormat="1" applyFont="1" applyFill="1" applyBorder="1" applyAlignment="1">
      <alignment horizontal="right" vertical="center" wrapText="1" indent="3"/>
    </xf>
    <xf numFmtId="0" fontId="17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3"/>
    </xf>
    <xf numFmtId="10" fontId="2" fillId="0" borderId="0" xfId="1" applyNumberFormat="1" applyFont="1" applyFill="1" applyBorder="1" applyAlignment="1">
      <alignment horizontal="right" vertical="center" wrapText="1" indent="1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3"/>
    </xf>
    <xf numFmtId="9" fontId="2" fillId="3" borderId="0" xfId="1" applyFont="1" applyFill="1" applyBorder="1" applyAlignment="1">
      <alignment horizontal="right" vertical="center" wrapText="1" indent="1"/>
    </xf>
    <xf numFmtId="1" fontId="3" fillId="0" borderId="0" xfId="2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3" fillId="0" borderId="0" xfId="2" applyNumberFormat="1" applyFont="1" applyAlignment="1">
      <alignment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0" fontId="10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right" vertical="center" wrapText="1" indent="5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horizontal="justify" vertical="justify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0" fontId="2" fillId="0" borderId="0" xfId="1" applyNumberFormat="1" applyFont="1" applyFill="1" applyBorder="1" applyAlignment="1">
      <alignment horizontal="right" vertical="center" wrapText="1" indent="2"/>
    </xf>
    <xf numFmtId="0" fontId="14" fillId="0" borderId="0" xfId="2" applyFont="1" applyAlignment="1">
      <alignment horizontal="justify" vertical="justify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9" fontId="2" fillId="0" borderId="0" xfId="1" applyNumberFormat="1" applyFont="1" applyFill="1" applyBorder="1" applyAlignment="1">
      <alignment horizontal="right" vertical="center" wrapText="1" indent="2"/>
    </xf>
    <xf numFmtId="164" fontId="2" fillId="0" borderId="0" xfId="1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5755222497092E-2"/>
                  <c:y val="5.7733945755267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892006150647541E-2"/>
                  <c:y val="8.4783576899502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828069527473983E-2"/>
                  <c:y val="8.204365747129483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470218819939E-2"/>
                  <c:y val="8.6237176459188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521709200306512E-3"/>
                  <c:y val="1.008648537242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46.6%</c:v>
                </c:pt>
                <c:pt idx="6">
                  <c:v>45.0%</c:v>
                </c:pt>
                <c:pt idx="7">
                  <c:v>4.6%</c:v>
                </c:pt>
                <c:pt idx="8">
                  <c:v>3.1%</c:v>
                </c:pt>
                <c:pt idx="9">
                  <c:v>0.8%</c:v>
                </c:pt>
              </c:strCache>
            </c:strRef>
          </c:cat>
          <c:val>
            <c:numRef>
              <c:f>'Direccion Naturalizacion-Natura'!$G$19:$G$23</c:f>
              <c:numCache>
                <c:formatCode>0.0%</c:formatCode>
                <c:ptCount val="5"/>
                <c:pt idx="0">
                  <c:v>0.46564885496183206</c:v>
                </c:pt>
                <c:pt idx="1">
                  <c:v>0.45038167938931295</c:v>
                </c:pt>
                <c:pt idx="2">
                  <c:v>4.5801526717557252E-2</c:v>
                </c:pt>
                <c:pt idx="3">
                  <c:v>3.0534351145038167E-2</c:v>
                </c:pt>
                <c:pt idx="4">
                  <c:v>7.6335877862595417E-3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342656"/>
        <c:axId val="195686912"/>
        <c:axId val="0"/>
      </c:bar3DChart>
      <c:catAx>
        <c:axId val="158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686912"/>
        <c:crosses val="autoZero"/>
        <c:auto val="1"/>
        <c:lblAlgn val="ctr"/>
        <c:lblOffset val="100"/>
        <c:noMultiLvlLbl val="0"/>
      </c:catAx>
      <c:valAx>
        <c:axId val="19568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34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Proceso de Naturalización 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10273218745738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9816078545737339E-2"/>
                  <c:y val="-3.6079430119923664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834762321376492E-2"/>
                  <c:y val="-3.631732645641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634801205404878E-2"/>
                  <c:y val="-3.0294843220336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117585301837265E-2"/>
                      <c:h val="6.540922581942873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Estatus'!$C$8,'Dir.Naturalizaciones Estatus'!$C$10,'Dir.Naturalizaciones Estatus'!$C$12)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('Dir.Naturalizaciones Estatus'!$G$8,'Dir.Naturalizaciones Estatus'!$G$10,'Dir.Naturalizaciones Estatus'!$G$12)</c:f>
              <c:numCache>
                <c:formatCode>0.0%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'Dir.Naturalizaciones Estatus'!#REF!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'Dir.Naturalizaciones Estatus'!$G$11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92128"/>
        <c:axId val="231329728"/>
      </c:lineChart>
      <c:catAx>
        <c:axId val="2221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1329728"/>
        <c:crosses val="autoZero"/>
        <c:auto val="1"/>
        <c:lblAlgn val="ctr"/>
        <c:lblOffset val="100"/>
        <c:noMultiLvlLbl val="0"/>
      </c:catAx>
      <c:valAx>
        <c:axId val="2313297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2192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por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Mes,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05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690010037199614"/>
          <c:y val="1.330423163610098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096244181842143E-2"/>
          <c:y val="0.16388329671613244"/>
          <c:w val="0.93507523670421711"/>
          <c:h val="0.666723410451629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'Dir.Nat. Otorgadas Genero '!$C$7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069794767947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071519159487131E-2"/>
                  <c:y val="6.6521158180504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174228738159021E-3"/>
                  <c:y val="9.9781737270757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('Dir.Nat. Otorgadas Genero '!$C$8,'Dir.Nat. Otorgadas Genero '!$C$9,'Dir.Nat. Otorgadas Genero '!$C$10)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  <c:pt idx="2">
                  <c:v>34</c:v>
                </c:pt>
              </c:numCache>
            </c:numRef>
          </c:val>
        </c:ser>
        <c:ser>
          <c:idx val="1"/>
          <c:order val="1"/>
          <c:tx>
            <c:strRef>
              <c:f>'Dir.Nat. Otorgadas Genero '!$D$7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10469215192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422929144282627E-2"/>
                  <c:y val="3.326057909025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3303642651103388E-3"/>
                  <c:y val="6.6521158180504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('Dir.Nat. Otorgadas Genero '!$D$8,'Dir.Nat. Otorgadas Genero '!$D$9,'Dir.Nat. Otorgadas Genero '!$D$10)</c:f>
              <c:numCache>
                <c:formatCode>General</c:formatCode>
                <c:ptCount val="3"/>
                <c:pt idx="0">
                  <c:v>1</c:v>
                </c:pt>
                <c:pt idx="1">
                  <c:v>23</c:v>
                </c:pt>
                <c:pt idx="2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503552"/>
        <c:axId val="22246656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'Por Sexo'!#REF!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22050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466560"/>
        <c:crosses val="autoZero"/>
        <c:auto val="1"/>
        <c:lblAlgn val="ctr"/>
        <c:lblOffset val="100"/>
        <c:noMultiLvlLbl val="0"/>
      </c:catAx>
      <c:valAx>
        <c:axId val="22246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050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&amp;Z&amp;"Nyala,Negrita"&amp;12&amp;K04-015MINISTERIO DE INTERIOR Y POLICIA&amp;D&amp;"Nyala,Negrita"&amp;12&amp;K04-015AÑO &amp;14 2018</c:oddHeader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>
        <c:manualLayout>
          <c:xMode val="edge"/>
          <c:yMode val="edge"/>
          <c:x val="0.15896573807579664"/>
          <c:y val="1.8659810160138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0.48091603053435117</c:v>
                </c:pt>
                <c:pt idx="1">
                  <c:v>0.51908396946564883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557074250105682"/>
          <c:w val="0.68394463240736925"/>
          <c:h val="0.825215476666520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3022161971041015E-3"/>
                  <c:y val="-4.950797441833576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6708263688721E-3"/>
                  <c:y val="-4.9224031124503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Pais'!$C$7:$C$33</c:f>
              <c:strCache>
                <c:ptCount val="27"/>
                <c:pt idx="0">
                  <c:v>Cuba</c:v>
                </c:pt>
                <c:pt idx="1">
                  <c:v>Colombia</c:v>
                </c:pt>
                <c:pt idx="2">
                  <c:v>Rusia</c:v>
                </c:pt>
                <c:pt idx="3">
                  <c:v>España</c:v>
                </c:pt>
                <c:pt idx="4">
                  <c:v>Estados Unidos</c:v>
                </c:pt>
                <c:pt idx="5">
                  <c:v>Brasil</c:v>
                </c:pt>
                <c:pt idx="6">
                  <c:v>Italia</c:v>
                </c:pt>
                <c:pt idx="7">
                  <c:v>Haití</c:v>
                </c:pt>
                <c:pt idx="8">
                  <c:v>Perú</c:v>
                </c:pt>
                <c:pt idx="9">
                  <c:v>Argentina</c:v>
                </c:pt>
                <c:pt idx="10">
                  <c:v>Chile</c:v>
                </c:pt>
                <c:pt idx="11">
                  <c:v>Croacia</c:v>
                </c:pt>
                <c:pt idx="12">
                  <c:v>Hungria </c:v>
                </c:pt>
                <c:pt idx="13">
                  <c:v>Pakistan</c:v>
                </c:pt>
                <c:pt idx="14">
                  <c:v>Belgica</c:v>
                </c:pt>
                <c:pt idx="15">
                  <c:v>Bolivia</c:v>
                </c:pt>
                <c:pt idx="16">
                  <c:v>Canada</c:v>
                </c:pt>
                <c:pt idx="17">
                  <c:v>Dinamarca</c:v>
                </c:pt>
                <c:pt idx="18">
                  <c:v>Ecuador</c:v>
                </c:pt>
                <c:pt idx="19">
                  <c:v>Francia</c:v>
                </c:pt>
                <c:pt idx="20">
                  <c:v>Guatemala</c:v>
                </c:pt>
                <c:pt idx="21">
                  <c:v>Inglaterra</c:v>
                </c:pt>
                <c:pt idx="22">
                  <c:v>Mexico</c:v>
                </c:pt>
                <c:pt idx="23">
                  <c:v>Nicaragua</c:v>
                </c:pt>
                <c:pt idx="24">
                  <c:v>Puerto Rico </c:v>
                </c:pt>
                <c:pt idx="25">
                  <c:v>Republica De Moldava</c:v>
                </c:pt>
                <c:pt idx="26">
                  <c:v>Rumania</c:v>
                </c:pt>
              </c:strCache>
            </c:strRef>
          </c:cat>
          <c:val>
            <c:numRef>
              <c:f>'Dir.Nat. Otorgadas Pais'!$E$7:$E$33</c:f>
              <c:numCache>
                <c:formatCode>0.0%</c:formatCode>
                <c:ptCount val="27"/>
                <c:pt idx="0">
                  <c:v>0.19083969465648856</c:v>
                </c:pt>
                <c:pt idx="1">
                  <c:v>0.10687022900763359</c:v>
                </c:pt>
                <c:pt idx="2">
                  <c:v>8.3969465648854963E-2</c:v>
                </c:pt>
                <c:pt idx="3">
                  <c:v>7.6335877862595422E-2</c:v>
                </c:pt>
                <c:pt idx="4">
                  <c:v>6.1068702290076333E-2</c:v>
                </c:pt>
                <c:pt idx="5">
                  <c:v>3.8167938931297711E-2</c:v>
                </c:pt>
                <c:pt idx="6">
                  <c:v>3.8167938931297711E-2</c:v>
                </c:pt>
                <c:pt idx="7">
                  <c:v>2.2900763358778626E-2</c:v>
                </c:pt>
                <c:pt idx="8">
                  <c:v>2.2900763358778626E-2</c:v>
                </c:pt>
                <c:pt idx="9">
                  <c:v>1.5267175572519083E-2</c:v>
                </c:pt>
                <c:pt idx="10">
                  <c:v>1.5267175572519083E-2</c:v>
                </c:pt>
                <c:pt idx="11">
                  <c:v>1.5267175572519083E-2</c:v>
                </c:pt>
                <c:pt idx="12">
                  <c:v>1.5267175572519083E-2</c:v>
                </c:pt>
                <c:pt idx="13">
                  <c:v>1.5267175572519083E-2</c:v>
                </c:pt>
                <c:pt idx="14">
                  <c:v>7.6335877862595417E-3</c:v>
                </c:pt>
                <c:pt idx="15">
                  <c:v>7.6335877862595417E-3</c:v>
                </c:pt>
                <c:pt idx="16">
                  <c:v>7.6335877862595417E-3</c:v>
                </c:pt>
                <c:pt idx="17">
                  <c:v>7.6335877862595417E-3</c:v>
                </c:pt>
                <c:pt idx="18">
                  <c:v>7.6335877862595417E-3</c:v>
                </c:pt>
                <c:pt idx="19">
                  <c:v>7.6335877862595417E-3</c:v>
                </c:pt>
                <c:pt idx="20">
                  <c:v>7.6335877862595417E-3</c:v>
                </c:pt>
                <c:pt idx="21">
                  <c:v>7.6335877862595417E-3</c:v>
                </c:pt>
                <c:pt idx="22">
                  <c:v>7.6335877862595417E-3</c:v>
                </c:pt>
                <c:pt idx="23">
                  <c:v>7.6335877862595417E-3</c:v>
                </c:pt>
                <c:pt idx="24">
                  <c:v>7.6335877862595417E-3</c:v>
                </c:pt>
                <c:pt idx="25">
                  <c:v>7.6335877862595417E-3</c:v>
                </c:pt>
                <c:pt idx="26">
                  <c:v>7.6335877862595417E-3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22258688"/>
        <c:axId val="147646144"/>
        <c:axId val="0"/>
      </c:bar3DChart>
      <c:catAx>
        <c:axId val="222258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646144"/>
        <c:crosses val="autoZero"/>
        <c:auto val="1"/>
        <c:lblAlgn val="ctr"/>
        <c:lblOffset val="100"/>
        <c:noMultiLvlLbl val="0"/>
      </c:catAx>
      <c:valAx>
        <c:axId val="147646144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258688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59.04%</c:v>
                </c:pt>
                <c:pt idx="6">
                  <c:v>34.94%</c:v>
                </c:pt>
                <c:pt idx="7">
                  <c:v>0.00%</c:v>
                </c:pt>
                <c:pt idx="8">
                  <c:v>2.41%</c:v>
                </c:pt>
                <c:pt idx="9">
                  <c:v>3.61%</c:v>
                </c:pt>
              </c:strCache>
            </c:strRef>
          </c:cat>
          <c:val>
            <c:numRef>
              <c:f>'Direccion Naturalizacion-Solic'!$G$19:$G$23</c:f>
              <c:numCache>
                <c:formatCode>0.00%</c:formatCode>
                <c:ptCount val="5"/>
                <c:pt idx="0">
                  <c:v>0.59036144578313254</c:v>
                </c:pt>
                <c:pt idx="1">
                  <c:v>0.3493975903614458</c:v>
                </c:pt>
                <c:pt idx="2">
                  <c:v>0</c:v>
                </c:pt>
                <c:pt idx="3">
                  <c:v>2.4096385542168676E-2</c:v>
                </c:pt>
                <c:pt idx="4">
                  <c:v>3.614457831325301E-2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260736"/>
        <c:axId val="222469440"/>
        <c:axId val="0"/>
      </c:bar3DChart>
      <c:catAx>
        <c:axId val="22226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469440"/>
        <c:crosses val="autoZero"/>
        <c:auto val="1"/>
        <c:lblAlgn val="ctr"/>
        <c:lblOffset val="100"/>
        <c:noMultiLvlLbl val="0"/>
      </c:catAx>
      <c:valAx>
        <c:axId val="2224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26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por Mes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6018003349078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749131191153627E-2"/>
                  <c:y val="-3.910642784691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B9-46EE-9A1A-6780135FDFD3}"/>
                </c:ext>
              </c:extLst>
            </c:dLbl>
            <c:dLbl>
              <c:idx val="1"/>
              <c:layout>
                <c:manualLayout>
                  <c:x val="-4.6035898953840602E-2"/>
                  <c:y val="-3.333357989348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9-46EE-9A1A-6780135FDFD3}"/>
                </c:ext>
              </c:extLst>
            </c:dLbl>
            <c:dLbl>
              <c:idx val="2"/>
              <c:layout>
                <c:manualLayout>
                  <c:x val="-4.8324122886446344E-2"/>
                  <c:y val="-3.333334128688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B9-46EE-9A1A-6780135FDFD3}"/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9-46EE-9A1A-6780135F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Sol. '!$C$8,'Dir.Naturalizaciones Sol. '!$C$10,'Dir.Naturalizaciones Sol. 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('Dir.Naturalizaciones Sol. '!$G$8,'Dir.Naturalizaciones Sol. '!$G$10,'Dir.Naturalizaciones Sol. '!$G$12)</c:f>
              <c:numCache>
                <c:formatCode>0.00%</c:formatCode>
                <c:ptCount val="3"/>
                <c:pt idx="0">
                  <c:v>0.38554216867469882</c:v>
                </c:pt>
                <c:pt idx="1">
                  <c:v>0.3493975903614458</c:v>
                </c:pt>
                <c:pt idx="2">
                  <c:v>0.26506024096385544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'Dir.Naturalizaciones Sol. '!$G$11</c15:sqref>
                  <c15:spPr xmlns:c15="http://schemas.microsoft.com/office/drawing/2012/chart">
                    <a:ln w="28575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A5B9-46EE-9A1A-6780135FDF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5B9-46EE-9A1A-6780135F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7376"/>
        <c:axId val="147649600"/>
      </c:lineChart>
      <c:catAx>
        <c:axId val="225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649600"/>
        <c:crosses val="autoZero"/>
        <c:auto val="1"/>
        <c:lblAlgn val="ctr"/>
        <c:lblOffset val="100"/>
        <c:noMultiLvlLbl val="0"/>
      </c:catAx>
      <c:valAx>
        <c:axId val="147649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225957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34557331917"/>
          <c:y val="2.8650137741046831E-2"/>
        </c:manualLayout>
      </c:layout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Pais'!$C$7:$C$33</c:f>
              <c:strCache>
                <c:ptCount val="27"/>
                <c:pt idx="0">
                  <c:v>Venezuela </c:v>
                </c:pt>
                <c:pt idx="1">
                  <c:v>Cuba</c:v>
                </c:pt>
                <c:pt idx="2">
                  <c:v>Italia</c:v>
                </c:pt>
                <c:pt idx="3">
                  <c:v>Estado Unidos</c:v>
                </c:pt>
                <c:pt idx="4">
                  <c:v>Rusia</c:v>
                </c:pt>
                <c:pt idx="5">
                  <c:v>España</c:v>
                </c:pt>
                <c:pt idx="6">
                  <c:v>Colombia </c:v>
                </c:pt>
                <c:pt idx="7">
                  <c:v>Haití</c:v>
                </c:pt>
                <c:pt idx="8">
                  <c:v>Pakistán</c:v>
                </c:pt>
                <c:pt idx="9">
                  <c:v>India</c:v>
                </c:pt>
                <c:pt idx="10">
                  <c:v>Francia</c:v>
                </c:pt>
                <c:pt idx="11">
                  <c:v>Honduras</c:v>
                </c:pt>
                <c:pt idx="12">
                  <c:v>Nicaragua</c:v>
                </c:pt>
                <c:pt idx="13">
                  <c:v>Peru </c:v>
                </c:pt>
                <c:pt idx="14">
                  <c:v>Argetina</c:v>
                </c:pt>
                <c:pt idx="15">
                  <c:v>Brasil</c:v>
                </c:pt>
                <c:pt idx="16">
                  <c:v>Canadá</c:v>
                </c:pt>
                <c:pt idx="17">
                  <c:v>Chile</c:v>
                </c:pt>
                <c:pt idx="18">
                  <c:v>China </c:v>
                </c:pt>
                <c:pt idx="19">
                  <c:v>Ecuador </c:v>
                </c:pt>
                <c:pt idx="20">
                  <c:v>Paraguay </c:v>
                </c:pt>
                <c:pt idx="21">
                  <c:v>Puerto Rico </c:v>
                </c:pt>
                <c:pt idx="22">
                  <c:v>Santo Tomé y Principe</c:v>
                </c:pt>
                <c:pt idx="23">
                  <c:v>Serbio </c:v>
                </c:pt>
                <c:pt idx="24">
                  <c:v>Suiza</c:v>
                </c:pt>
                <c:pt idx="25">
                  <c:v>Turquia </c:v>
                </c:pt>
                <c:pt idx="26">
                  <c:v>Uruguay</c:v>
                </c:pt>
              </c:strCache>
            </c:strRef>
          </c:cat>
          <c:val>
            <c:numRef>
              <c:f>'Dir.Nat. Pais'!$E$7:$E$33</c:f>
              <c:numCache>
                <c:formatCode>0.0%</c:formatCode>
                <c:ptCount val="27"/>
                <c:pt idx="0">
                  <c:v>0.16867469879518071</c:v>
                </c:pt>
                <c:pt idx="1">
                  <c:v>0.13253012048192772</c:v>
                </c:pt>
                <c:pt idx="2">
                  <c:v>8.4337349397590355E-2</c:v>
                </c:pt>
                <c:pt idx="3">
                  <c:v>7.2289156626506021E-2</c:v>
                </c:pt>
                <c:pt idx="4">
                  <c:v>7.2289156626506021E-2</c:v>
                </c:pt>
                <c:pt idx="5">
                  <c:v>6.0240963855421686E-2</c:v>
                </c:pt>
                <c:pt idx="6">
                  <c:v>4.8192771084337352E-2</c:v>
                </c:pt>
                <c:pt idx="7">
                  <c:v>3.614457831325301E-2</c:v>
                </c:pt>
                <c:pt idx="8">
                  <c:v>3.614457831325301E-2</c:v>
                </c:pt>
                <c:pt idx="9">
                  <c:v>3.614457831325301E-2</c:v>
                </c:pt>
                <c:pt idx="10">
                  <c:v>2.4096385542168676E-2</c:v>
                </c:pt>
                <c:pt idx="11">
                  <c:v>2.4096385542168676E-2</c:v>
                </c:pt>
                <c:pt idx="12">
                  <c:v>2.4096385542168676E-2</c:v>
                </c:pt>
                <c:pt idx="13">
                  <c:v>2.4096385542168676E-2</c:v>
                </c:pt>
                <c:pt idx="14">
                  <c:v>1.2048192771084338E-2</c:v>
                </c:pt>
                <c:pt idx="15">
                  <c:v>1.2048192771084338E-2</c:v>
                </c:pt>
                <c:pt idx="16">
                  <c:v>1.2048192771084338E-2</c:v>
                </c:pt>
                <c:pt idx="17">
                  <c:v>1.2048192771084338E-2</c:v>
                </c:pt>
                <c:pt idx="18">
                  <c:v>1.2048192771084338E-2</c:v>
                </c:pt>
                <c:pt idx="19">
                  <c:v>1.2048192771084338E-2</c:v>
                </c:pt>
                <c:pt idx="20">
                  <c:v>1.2048192771084338E-2</c:v>
                </c:pt>
                <c:pt idx="21">
                  <c:v>1.2048192771084338E-2</c:v>
                </c:pt>
                <c:pt idx="22">
                  <c:v>1.2048192771084338E-2</c:v>
                </c:pt>
                <c:pt idx="23">
                  <c:v>1.2048192771084338E-2</c:v>
                </c:pt>
                <c:pt idx="24">
                  <c:v>1.2048192771084338E-2</c:v>
                </c:pt>
                <c:pt idx="25">
                  <c:v>1.2048192771084338E-2</c:v>
                </c:pt>
                <c:pt idx="26">
                  <c:v>1.2048192771084338E-2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30901248"/>
        <c:axId val="147651328"/>
        <c:axId val="0"/>
      </c:bar3DChart>
      <c:catAx>
        <c:axId val="2309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651328"/>
        <c:crosses val="autoZero"/>
        <c:auto val="1"/>
        <c:lblAlgn val="ctr"/>
        <c:lblOffset val="100"/>
        <c:noMultiLvlLbl val="0"/>
      </c:catAx>
      <c:valAx>
        <c:axId val="147651328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90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6830218268079"/>
          <c:y val="2.12157104346029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17251773193311312"/>
          <c:w val="0.88525816323748407"/>
          <c:h val="0.72542350019136803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9972545369379173E-2"/>
                  <c:y val="-3.303485231918507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853701739154449E-2"/>
                  <c:y val="-5.446483152700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806071567478787E-2"/>
                  <c:y val="-3.0266299339679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55624775397819E-2"/>
                      <c:h val="7.75157515236760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Nacionalid '!$C$8,'Certificaciones Nacionalid '!$C$10,'Certificaciones Nacionalid 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('Certificaciones Nacionalid '!$G$8,'Certificaciones Nacionalid '!$G$10,'Certificaciones Nacionalid '!$G$12)</c:f>
              <c:numCache>
                <c:formatCode>0.00%</c:formatCode>
                <c:ptCount val="3"/>
                <c:pt idx="0">
                  <c:v>0.35616438356164382</c:v>
                </c:pt>
                <c:pt idx="1">
                  <c:v>0.28767123287671231</c:v>
                </c:pt>
                <c:pt idx="2">
                  <c:v>0.35616438356164382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Nacionalid 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Nacionalid 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661504"/>
        <c:axId val="231326272"/>
      </c:lineChart>
      <c:catAx>
        <c:axId val="240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1326272"/>
        <c:crosses val="autoZero"/>
        <c:auto val="1"/>
        <c:lblAlgn val="ctr"/>
        <c:lblOffset val="100"/>
        <c:noMultiLvlLbl val="0"/>
      </c:catAx>
      <c:valAx>
        <c:axId val="231326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66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404531763681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74170140497141E-2"/>
                  <c:y val="-3.609545984035306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205805156708424E-2"/>
                  <c:y val="-3.331378349500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660645360506407E-2"/>
                  <c:y val="-3.335052891936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4084636363706E-2"/>
                      <c:h val="5.934358057855137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No Nacion.'!$C$8,'Certificaciones No Nacion.'!$C$10,'Certificaciones No Nacion.'!$C$12)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('Certificaciones No Nacion.'!$G$8,'Certificaciones No Nacion.'!$G$10,'Certificaciones No Nacion.'!$G$12)</c:f>
              <c:numCache>
                <c:formatCode>0%</c:formatCode>
                <c:ptCount val="3"/>
                <c:pt idx="0">
                  <c:v>0.36521739130434783</c:v>
                </c:pt>
                <c:pt idx="1">
                  <c:v>0.32173913043478258</c:v>
                </c:pt>
                <c:pt idx="2">
                  <c:v>0.31304347826086959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No Nacion.'!#REF!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No Nacion.'!$G$11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2656"/>
        <c:axId val="231328000"/>
      </c:lineChart>
      <c:catAx>
        <c:axId val="2482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1328000"/>
        <c:crosses val="autoZero"/>
        <c:auto val="1"/>
        <c:lblAlgn val="ctr"/>
        <c:lblOffset val="100"/>
        <c:noMultiLvlLbl val="0"/>
      </c:catAx>
      <c:valAx>
        <c:axId val="231328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826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1000122</xdr:colOff>
      <xdr:row>15</xdr:row>
      <xdr:rowOff>47627</xdr:rowOff>
    </xdr:from>
    <xdr:to>
      <xdr:col>8</xdr:col>
      <xdr:colOff>297653</xdr:colOff>
      <xdr:row>37</xdr:row>
      <xdr:rowOff>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803670</xdr:colOff>
      <xdr:row>30</xdr:row>
      <xdr:rowOff>110729</xdr:rowOff>
    </xdr:from>
    <xdr:to>
      <xdr:col>5</xdr:col>
      <xdr:colOff>571500</xdr:colOff>
      <xdr:row>55</xdr:row>
      <xdr:rowOff>35719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1583530</xdr:colOff>
      <xdr:row>11</xdr:row>
      <xdr:rowOff>291703</xdr:rowOff>
    </xdr:from>
    <xdr:to>
      <xdr:col>5</xdr:col>
      <xdr:colOff>0</xdr:colOff>
      <xdr:row>29</xdr:row>
      <xdr:rowOff>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54</xdr:row>
      <xdr:rowOff>214312</xdr:rowOff>
    </xdr:from>
    <xdr:to>
      <xdr:col>8</xdr:col>
      <xdr:colOff>11905</xdr:colOff>
      <xdr:row>87</xdr:row>
      <xdr:rowOff>154781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1357312</xdr:colOff>
      <xdr:row>15</xdr:row>
      <xdr:rowOff>178590</xdr:rowOff>
    </xdr:from>
    <xdr:to>
      <xdr:col>8</xdr:col>
      <xdr:colOff>190500</xdr:colOff>
      <xdr:row>34</xdr:row>
      <xdr:rowOff>59527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511970</xdr:colOff>
      <xdr:row>15</xdr:row>
      <xdr:rowOff>47627</xdr:rowOff>
    </xdr:from>
    <xdr:to>
      <xdr:col>6</xdr:col>
      <xdr:colOff>762001</xdr:colOff>
      <xdr:row>38</xdr:row>
      <xdr:rowOff>107157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52</xdr:row>
      <xdr:rowOff>166688</xdr:rowOff>
    </xdr:from>
    <xdr:to>
      <xdr:col>8</xdr:col>
      <xdr:colOff>119063</xdr:colOff>
      <xdr:row>87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535782</xdr:colOff>
      <xdr:row>15</xdr:row>
      <xdr:rowOff>47627</xdr:rowOff>
    </xdr:from>
    <xdr:to>
      <xdr:col>6</xdr:col>
      <xdr:colOff>785813</xdr:colOff>
      <xdr:row>38</xdr:row>
      <xdr:rowOff>107157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16</xdr:row>
      <xdr:rowOff>2</xdr:rowOff>
    </xdr:from>
    <xdr:to>
      <xdr:col>6</xdr:col>
      <xdr:colOff>869156</xdr:colOff>
      <xdr:row>39</xdr:row>
      <xdr:rowOff>23813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673554</xdr:colOff>
      <xdr:row>14</xdr:row>
      <xdr:rowOff>217717</xdr:rowOff>
    </xdr:from>
    <xdr:to>
      <xdr:col>6</xdr:col>
      <xdr:colOff>923585</xdr:colOff>
      <xdr:row>37</xdr:row>
      <xdr:rowOff>173492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4"/>
  <sheetViews>
    <sheetView showGridLines="0" view="pageLayout" topLeftCell="B1" zoomScale="80" zoomScaleNormal="80" zoomScalePageLayoutView="80" workbookViewId="0">
      <selection activeCell="B4" sqref="B4:I4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92" t="s">
        <v>6</v>
      </c>
      <c r="B1" s="92"/>
      <c r="C1" s="92"/>
      <c r="D1" s="92"/>
      <c r="E1" s="92"/>
      <c r="F1" s="92"/>
      <c r="G1" s="92"/>
      <c r="H1" s="92"/>
      <c r="I1" s="92"/>
    </row>
    <row r="2" spans="1:11" ht="9" customHeight="1" x14ac:dyDescent="0.2"/>
    <row r="3" spans="1:11" ht="29.25" customHeight="1" x14ac:dyDescent="0.3">
      <c r="B3" s="93" t="s">
        <v>10</v>
      </c>
      <c r="C3" s="93"/>
      <c r="D3" s="93"/>
      <c r="E3" s="93"/>
      <c r="F3" s="93"/>
      <c r="G3" s="93"/>
      <c r="H3" s="93"/>
      <c r="I3" s="93"/>
      <c r="J3" s="2"/>
      <c r="K3" s="2"/>
    </row>
    <row r="4" spans="1:11" ht="25.5" customHeight="1" x14ac:dyDescent="0.3">
      <c r="B4" s="94" t="s">
        <v>48</v>
      </c>
      <c r="C4" s="94"/>
      <c r="D4" s="94"/>
      <c r="E4" s="94"/>
      <c r="F4" s="94"/>
      <c r="G4" s="94"/>
      <c r="H4" s="94"/>
      <c r="I4" s="94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95" t="s">
        <v>2</v>
      </c>
      <c r="C6" s="95" t="s">
        <v>7</v>
      </c>
      <c r="D6" s="95"/>
      <c r="E6" s="95"/>
      <c r="F6" s="95"/>
      <c r="G6" s="95"/>
      <c r="H6" s="95" t="s">
        <v>0</v>
      </c>
      <c r="I6" s="95" t="s">
        <v>1</v>
      </c>
    </row>
    <row r="7" spans="1:11" s="7" customFormat="1" ht="33.75" customHeight="1" x14ac:dyDescent="0.2">
      <c r="B7" s="95"/>
      <c r="C7" s="95" t="s">
        <v>3</v>
      </c>
      <c r="D7" s="95" t="s">
        <v>4</v>
      </c>
      <c r="E7" s="95" t="s">
        <v>11</v>
      </c>
      <c r="F7" s="95"/>
      <c r="G7" s="95" t="s">
        <v>5</v>
      </c>
      <c r="H7" s="95"/>
      <c r="I7" s="95"/>
    </row>
    <row r="8" spans="1:11" s="7" customFormat="1" ht="25.5" customHeight="1" x14ac:dyDescent="0.2">
      <c r="B8" s="95"/>
      <c r="C8" s="95"/>
      <c r="D8" s="95"/>
      <c r="E8" s="24" t="s">
        <v>8</v>
      </c>
      <c r="F8" s="24" t="s">
        <v>9</v>
      </c>
      <c r="G8" s="95"/>
      <c r="H8" s="95"/>
      <c r="I8" s="95"/>
    </row>
    <row r="9" spans="1:11" s="7" customFormat="1" ht="35.25" customHeight="1" x14ac:dyDescent="0.2">
      <c r="A9" s="13"/>
      <c r="B9" s="14" t="s">
        <v>49</v>
      </c>
      <c r="C9" s="15">
        <v>0</v>
      </c>
      <c r="D9" s="15">
        <v>0</v>
      </c>
      <c r="E9" s="16">
        <v>0</v>
      </c>
      <c r="F9" s="16">
        <v>0</v>
      </c>
      <c r="G9" s="15">
        <v>1</v>
      </c>
      <c r="H9" s="17">
        <f>SUM(C9:G9)</f>
        <v>1</v>
      </c>
      <c r="I9" s="27">
        <f>H9/H12</f>
        <v>7.6335877862595417E-3</v>
      </c>
    </row>
    <row r="10" spans="1:11" s="7" customFormat="1" ht="35.25" customHeight="1" x14ac:dyDescent="0.2">
      <c r="A10" s="13"/>
      <c r="B10" s="14" t="s">
        <v>50</v>
      </c>
      <c r="C10" s="15">
        <v>33</v>
      </c>
      <c r="D10" s="15">
        <v>18</v>
      </c>
      <c r="E10" s="16">
        <v>1</v>
      </c>
      <c r="F10" s="16">
        <v>0</v>
      </c>
      <c r="G10" s="15">
        <v>0</v>
      </c>
      <c r="H10" s="17">
        <f>SUM(C10:G10)</f>
        <v>52</v>
      </c>
      <c r="I10" s="27">
        <f>H10/H12</f>
        <v>0.39694656488549618</v>
      </c>
    </row>
    <row r="11" spans="1:11" s="7" customFormat="1" ht="35.25" customHeight="1" x14ac:dyDescent="0.2">
      <c r="A11" s="13"/>
      <c r="B11" s="14" t="s">
        <v>51</v>
      </c>
      <c r="C11" s="15">
        <v>28</v>
      </c>
      <c r="D11" s="15">
        <v>41</v>
      </c>
      <c r="E11" s="16">
        <v>5</v>
      </c>
      <c r="F11" s="16">
        <v>4</v>
      </c>
      <c r="G11" s="15">
        <v>0</v>
      </c>
      <c r="H11" s="17">
        <f>SUM(C11:G11)</f>
        <v>78</v>
      </c>
      <c r="I11" s="27">
        <f>H11/H12</f>
        <v>0.59541984732824427</v>
      </c>
    </row>
    <row r="12" spans="1:11" s="7" customFormat="1" ht="33" customHeight="1" x14ac:dyDescent="0.2">
      <c r="B12" s="25" t="s">
        <v>0</v>
      </c>
      <c r="C12" s="20">
        <f t="shared" ref="C12:I12" si="0">SUM(C9:C11)</f>
        <v>61</v>
      </c>
      <c r="D12" s="20">
        <f t="shared" si="0"/>
        <v>59</v>
      </c>
      <c r="E12" s="21">
        <f t="shared" si="0"/>
        <v>6</v>
      </c>
      <c r="F12" s="21">
        <f t="shared" si="0"/>
        <v>4</v>
      </c>
      <c r="G12" s="20">
        <f t="shared" si="0"/>
        <v>1</v>
      </c>
      <c r="H12" s="22">
        <f t="shared" si="0"/>
        <v>131</v>
      </c>
      <c r="I12" s="23">
        <f t="shared" si="0"/>
        <v>1</v>
      </c>
    </row>
    <row r="13" spans="1:11" s="8" customFormat="1" ht="28.5" customHeight="1" x14ac:dyDescent="0.2">
      <c r="B13" s="96"/>
      <c r="C13" s="96"/>
      <c r="I13" s="9"/>
    </row>
    <row r="14" spans="1:11" ht="14.25" customHeight="1" x14ac:dyDescent="0.2">
      <c r="B14" s="96"/>
      <c r="C14" s="96"/>
      <c r="D14" s="10"/>
      <c r="E14" s="10"/>
      <c r="F14" s="10"/>
      <c r="G14" s="10"/>
      <c r="H14" s="10"/>
      <c r="I14" s="10"/>
      <c r="J14" s="10"/>
    </row>
    <row r="15" spans="1:11" ht="1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</row>
    <row r="16" spans="1:11" ht="15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</row>
    <row r="17" spans="1:13" ht="1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</row>
    <row r="18" spans="1:13" ht="1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</row>
    <row r="19" spans="1:13" ht="15" customHeight="1" x14ac:dyDescent="0.2">
      <c r="B19" s="10"/>
      <c r="C19" s="10"/>
      <c r="D19" s="10"/>
      <c r="E19" s="1" t="s">
        <v>3</v>
      </c>
      <c r="F19" s="1">
        <f>C12</f>
        <v>61</v>
      </c>
      <c r="G19" s="26">
        <f>F19/F25</f>
        <v>0.46564885496183206</v>
      </c>
      <c r="H19" s="10"/>
      <c r="I19" s="10"/>
      <c r="J19" s="10"/>
    </row>
    <row r="20" spans="1:13" ht="20.25" customHeight="1" x14ac:dyDescent="0.2">
      <c r="E20" s="1" t="s">
        <v>4</v>
      </c>
      <c r="F20" s="1">
        <f>D12</f>
        <v>59</v>
      </c>
      <c r="G20" s="26">
        <f>F20/F25</f>
        <v>0.45038167938931295</v>
      </c>
    </row>
    <row r="21" spans="1:13" ht="57" x14ac:dyDescent="0.2">
      <c r="E21" s="1" t="s">
        <v>12</v>
      </c>
      <c r="F21" s="1">
        <f>E12</f>
        <v>6</v>
      </c>
      <c r="G21" s="26">
        <f>F21/F25</f>
        <v>4.5801526717557252E-2</v>
      </c>
    </row>
    <row r="22" spans="1:13" ht="66" customHeight="1" x14ac:dyDescent="0.2">
      <c r="E22" s="1" t="s">
        <v>13</v>
      </c>
      <c r="F22" s="1">
        <f>F12</f>
        <v>4</v>
      </c>
      <c r="G22" s="26">
        <f>F22/F25</f>
        <v>3.0534351145038167E-2</v>
      </c>
    </row>
    <row r="23" spans="1:13" x14ac:dyDescent="0.2">
      <c r="E23" s="1" t="s">
        <v>5</v>
      </c>
      <c r="F23" s="1">
        <f>G12</f>
        <v>1</v>
      </c>
      <c r="G23" s="26">
        <f>F23/F25</f>
        <v>7.6335877862595417E-3</v>
      </c>
    </row>
    <row r="25" spans="1:13" x14ac:dyDescent="0.2">
      <c r="F25" s="18">
        <f>SUM(F19:F23)</f>
        <v>131</v>
      </c>
      <c r="G25" s="19">
        <f>SUM(G19:G24)</f>
        <v>1</v>
      </c>
    </row>
    <row r="29" spans="1:13" ht="13.5" customHeight="1" x14ac:dyDescent="0.3">
      <c r="A29" s="11"/>
      <c r="B29" s="5"/>
      <c r="C29" s="5"/>
      <c r="D29" s="5"/>
      <c r="E29" s="5"/>
      <c r="F29" s="5"/>
      <c r="G29" s="5"/>
      <c r="H29" s="5"/>
      <c r="I29" s="5"/>
      <c r="J29" s="5"/>
      <c r="K29" s="11"/>
      <c r="L29" s="11"/>
      <c r="M29" s="11"/>
    </row>
    <row r="30" spans="1:13" ht="13.5" customHeight="1" x14ac:dyDescent="0.3">
      <c r="A30" s="11"/>
      <c r="B30" s="5"/>
      <c r="C30" s="5"/>
      <c r="D30" s="5"/>
      <c r="E30" s="5"/>
      <c r="F30" s="5"/>
      <c r="G30" s="5"/>
      <c r="H30" s="5"/>
      <c r="I30" s="5"/>
      <c r="J30" s="5"/>
      <c r="K30" s="11"/>
      <c r="L30" s="11"/>
      <c r="M30" s="11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91" t="s">
        <v>52</v>
      </c>
      <c r="D41" s="91"/>
      <c r="E41" s="91"/>
      <c r="F41" s="91"/>
      <c r="G41" s="91"/>
      <c r="H41" s="91"/>
      <c r="I41" s="12"/>
    </row>
    <row r="42" spans="2:9" ht="23.25" customHeight="1" x14ac:dyDescent="0.2">
      <c r="B42" s="12"/>
      <c r="C42" s="91"/>
      <c r="D42" s="91"/>
      <c r="E42" s="91"/>
      <c r="F42" s="91"/>
      <c r="G42" s="91"/>
      <c r="H42" s="91"/>
      <c r="I42" s="12"/>
    </row>
    <row r="43" spans="2:9" ht="27.75" customHeight="1" x14ac:dyDescent="0.2">
      <c r="C43" s="91"/>
      <c r="D43" s="91"/>
      <c r="E43" s="91"/>
      <c r="F43" s="91"/>
      <c r="G43" s="91"/>
      <c r="H43" s="91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59"/>
  <sheetViews>
    <sheetView showGridLines="0" view="pageLayout" topLeftCell="A7" zoomScale="80" zoomScaleNormal="80" zoomScalePageLayoutView="80" workbookViewId="0">
      <selection activeCell="B4" sqref="B4:F4"/>
    </sheetView>
  </sheetViews>
  <sheetFormatPr baseColWidth="10" defaultRowHeight="14.25" x14ac:dyDescent="0.2"/>
  <cols>
    <col min="1" max="1" width="11.5703125" style="28" customWidth="1"/>
    <col min="2" max="2" width="23.140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8" ht="22.5" customHeight="1" x14ac:dyDescent="0.2">
      <c r="B1" s="97" t="s">
        <v>6</v>
      </c>
      <c r="C1" s="97"/>
      <c r="D1" s="97"/>
      <c r="E1" s="97"/>
      <c r="F1" s="97"/>
    </row>
    <row r="2" spans="1:8" ht="7.5" customHeight="1" x14ac:dyDescent="0.2"/>
    <row r="3" spans="1:8" ht="27" customHeight="1" x14ac:dyDescent="0.3">
      <c r="B3" s="98" t="s">
        <v>14</v>
      </c>
      <c r="C3" s="98"/>
      <c r="D3" s="98"/>
      <c r="E3" s="98"/>
      <c r="F3" s="98"/>
      <c r="G3" s="29"/>
      <c r="H3" s="29"/>
    </row>
    <row r="4" spans="1:8" ht="25.5" customHeight="1" x14ac:dyDescent="0.3">
      <c r="B4" s="99" t="s">
        <v>48</v>
      </c>
      <c r="C4" s="99"/>
      <c r="D4" s="99"/>
      <c r="E4" s="99"/>
      <c r="F4" s="99"/>
      <c r="G4" s="30"/>
      <c r="H4" s="30"/>
    </row>
    <row r="5" spans="1:8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8" s="34" customFormat="1" ht="27" customHeight="1" x14ac:dyDescent="0.2">
      <c r="B6" s="100" t="s">
        <v>2</v>
      </c>
      <c r="C6" s="100" t="s">
        <v>15</v>
      </c>
      <c r="D6" s="100"/>
      <c r="E6" s="100" t="s">
        <v>0</v>
      </c>
      <c r="F6" s="100" t="s">
        <v>1</v>
      </c>
    </row>
    <row r="7" spans="1:8" s="34" customFormat="1" ht="27" customHeight="1" x14ac:dyDescent="0.2">
      <c r="B7" s="100"/>
      <c r="C7" s="35" t="s">
        <v>16</v>
      </c>
      <c r="D7" s="35" t="s">
        <v>17</v>
      </c>
      <c r="E7" s="100"/>
      <c r="F7" s="100"/>
    </row>
    <row r="8" spans="1:8" s="34" customFormat="1" ht="31.5" customHeight="1" x14ac:dyDescent="0.2">
      <c r="B8" s="14" t="s">
        <v>49</v>
      </c>
      <c r="C8" s="36">
        <v>0</v>
      </c>
      <c r="D8" s="36">
        <v>1</v>
      </c>
      <c r="E8" s="37">
        <f>SUM(C8:D8)</f>
        <v>1</v>
      </c>
      <c r="F8" s="38">
        <f>E8/E11</f>
        <v>7.6335877862595417E-3</v>
      </c>
    </row>
    <row r="9" spans="1:8" s="34" customFormat="1" ht="31.5" customHeight="1" x14ac:dyDescent="0.2">
      <c r="B9" s="14" t="s">
        <v>50</v>
      </c>
      <c r="C9" s="36">
        <v>29</v>
      </c>
      <c r="D9" s="36">
        <v>23</v>
      </c>
      <c r="E9" s="37">
        <f>SUM(C9:D9)</f>
        <v>52</v>
      </c>
      <c r="F9" s="38">
        <f>E9/E11</f>
        <v>0.39694656488549618</v>
      </c>
    </row>
    <row r="10" spans="1:8" s="34" customFormat="1" ht="31.5" customHeight="1" x14ac:dyDescent="0.2">
      <c r="B10" s="14" t="s">
        <v>51</v>
      </c>
      <c r="C10" s="36">
        <v>34</v>
      </c>
      <c r="D10" s="36">
        <v>44</v>
      </c>
      <c r="E10" s="37">
        <f>SUM(C10:D10)</f>
        <v>78</v>
      </c>
      <c r="F10" s="38">
        <f>E10/E11</f>
        <v>0.59541984732824427</v>
      </c>
    </row>
    <row r="11" spans="1:8" s="34" customFormat="1" ht="31.5" customHeight="1" x14ac:dyDescent="0.2">
      <c r="A11" s="39"/>
      <c r="B11" s="40" t="s">
        <v>0</v>
      </c>
      <c r="C11" s="41">
        <f>SUM(C8:C10)</f>
        <v>63</v>
      </c>
      <c r="D11" s="41">
        <f>SUM(D8:D10)</f>
        <v>68</v>
      </c>
      <c r="E11" s="42">
        <f>SUM(E8:E10)</f>
        <v>131</v>
      </c>
      <c r="F11" s="43">
        <f>SUM(F8:F10)</f>
        <v>1</v>
      </c>
    </row>
    <row r="12" spans="1:8" s="44" customFormat="1" ht="24" customHeight="1" x14ac:dyDescent="0.2">
      <c r="B12" s="101"/>
      <c r="C12" s="101"/>
      <c r="F12" s="45"/>
    </row>
    <row r="13" spans="1:8" ht="10.5" customHeight="1" x14ac:dyDescent="0.2">
      <c r="B13" s="46"/>
      <c r="C13" s="46"/>
      <c r="D13" s="46"/>
      <c r="E13" s="46"/>
      <c r="F13" s="46"/>
      <c r="G13" s="46"/>
    </row>
    <row r="14" spans="1:8" ht="10.5" customHeight="1" x14ac:dyDescent="0.2">
      <c r="B14" s="46"/>
      <c r="C14" s="46"/>
      <c r="D14" s="46"/>
      <c r="E14" s="46"/>
      <c r="F14" s="46"/>
      <c r="G14" s="46"/>
    </row>
    <row r="15" spans="1:8" ht="11.25" customHeight="1" x14ac:dyDescent="0.2">
      <c r="B15" s="46"/>
      <c r="C15" s="47">
        <f>C11/E11</f>
        <v>0.48091603053435117</v>
      </c>
      <c r="D15" s="47">
        <f>D11/E11</f>
        <v>0.51908396946564883</v>
      </c>
      <c r="E15" s="46"/>
      <c r="F15" s="46"/>
      <c r="G15" s="46"/>
    </row>
    <row r="16" spans="1:8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9" x14ac:dyDescent="0.2">
      <c r="B36" s="102"/>
      <c r="C36" s="102"/>
      <c r="D36" s="102"/>
      <c r="E36" s="102"/>
      <c r="F36" s="102"/>
    </row>
    <row r="38" spans="2:9" x14ac:dyDescent="0.2">
      <c r="B38" s="102"/>
      <c r="C38" s="102"/>
      <c r="D38" s="102"/>
      <c r="E38" s="102"/>
      <c r="F38" s="102"/>
    </row>
    <row r="39" spans="2:9" ht="15" customHeight="1" x14ac:dyDescent="0.2">
      <c r="B39" s="103"/>
      <c r="C39" s="103"/>
      <c r="D39" s="103"/>
      <c r="E39" s="103"/>
      <c r="F39" s="103"/>
      <c r="G39" s="103"/>
    </row>
    <row r="40" spans="2:9" ht="5.25" customHeight="1" x14ac:dyDescent="0.2"/>
    <row r="41" spans="2:9" ht="14.25" customHeight="1" x14ac:dyDescent="0.2"/>
    <row r="42" spans="2:9" ht="11.25" customHeight="1" x14ac:dyDescent="0.2"/>
    <row r="43" spans="2:9" ht="11.25" customHeight="1" x14ac:dyDescent="0.2"/>
    <row r="44" spans="2:9" ht="11.25" customHeight="1" x14ac:dyDescent="0.2"/>
    <row r="45" spans="2:9" ht="11.25" customHeight="1" x14ac:dyDescent="0.2"/>
    <row r="46" spans="2:9" ht="11.25" customHeight="1" x14ac:dyDescent="0.2"/>
    <row r="47" spans="2:9" ht="11.25" customHeight="1" x14ac:dyDescent="0.2">
      <c r="I47" s="28" t="s">
        <v>18</v>
      </c>
    </row>
    <row r="48" spans="2:9" ht="11.25" customHeight="1" x14ac:dyDescent="0.2"/>
    <row r="49" spans="2:6" ht="11.25" customHeight="1" x14ac:dyDescent="0.2"/>
    <row r="50" spans="2:6" ht="11.25" customHeight="1" x14ac:dyDescent="0.2"/>
    <row r="51" spans="2:6" ht="11.25" customHeight="1" x14ac:dyDescent="0.2"/>
    <row r="52" spans="2:6" ht="11.25" customHeight="1" x14ac:dyDescent="0.2"/>
    <row r="53" spans="2:6" ht="11.25" customHeight="1" x14ac:dyDescent="0.2"/>
    <row r="54" spans="2:6" ht="11.25" customHeight="1" x14ac:dyDescent="0.2"/>
    <row r="55" spans="2:6" ht="11.25" customHeight="1" x14ac:dyDescent="0.2"/>
    <row r="56" spans="2:6" ht="20.25" customHeight="1" x14ac:dyDescent="0.2"/>
    <row r="57" spans="2:6" ht="11.25" customHeight="1" x14ac:dyDescent="0.2"/>
    <row r="58" spans="2:6" ht="28.5" customHeight="1" x14ac:dyDescent="0.2">
      <c r="B58" s="104" t="s">
        <v>53</v>
      </c>
      <c r="C58" s="104"/>
      <c r="D58" s="104"/>
      <c r="E58" s="104"/>
      <c r="F58" s="104"/>
    </row>
    <row r="59" spans="2:6" ht="27.75" customHeight="1" x14ac:dyDescent="0.2">
      <c r="B59" s="104"/>
      <c r="C59" s="104"/>
      <c r="D59" s="104"/>
      <c r="E59" s="104"/>
      <c r="F59" s="104"/>
    </row>
  </sheetData>
  <mergeCells count="12">
    <mergeCell ref="B12:C12"/>
    <mergeCell ref="B36:F36"/>
    <mergeCell ref="B38:F38"/>
    <mergeCell ref="B39:G39"/>
    <mergeCell ref="B58:F59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96"/>
  <sheetViews>
    <sheetView showGridLines="0" view="pageLayout" zoomScale="80" zoomScaleNormal="80" zoomScalePageLayoutView="80" workbookViewId="0">
      <selection activeCell="A4" sqref="A4:G4"/>
    </sheetView>
  </sheetViews>
  <sheetFormatPr baseColWidth="10" defaultRowHeight="14.25" x14ac:dyDescent="0.2"/>
  <cols>
    <col min="1" max="1" width="14.42578125" style="28" customWidth="1"/>
    <col min="2" max="2" width="7.140625" style="28" customWidth="1"/>
    <col min="3" max="3" width="34" style="28" customWidth="1"/>
    <col min="4" max="4" width="23.7109375" style="28" customWidth="1"/>
    <col min="5" max="5" width="20.7109375" style="28" customWidth="1"/>
    <col min="6" max="6" width="9" style="28" customWidth="1"/>
    <col min="7" max="16384" width="11.42578125" style="28"/>
  </cols>
  <sheetData>
    <row r="1" spans="1:8" ht="21" customHeight="1" x14ac:dyDescent="0.2">
      <c r="A1" s="97" t="s">
        <v>6</v>
      </c>
      <c r="B1" s="97"/>
      <c r="C1" s="97"/>
      <c r="D1" s="97"/>
      <c r="E1" s="97"/>
      <c r="F1" s="97"/>
      <c r="G1" s="97"/>
    </row>
    <row r="2" spans="1:8" ht="13.5" customHeight="1" x14ac:dyDescent="0.2"/>
    <row r="3" spans="1:8" ht="21" customHeight="1" x14ac:dyDescent="0.2">
      <c r="A3" s="98" t="s">
        <v>19</v>
      </c>
      <c r="B3" s="98"/>
      <c r="C3" s="98"/>
      <c r="D3" s="98"/>
      <c r="E3" s="98"/>
      <c r="F3" s="98"/>
      <c r="G3" s="98"/>
    </row>
    <row r="4" spans="1:8" ht="25.5" customHeight="1" x14ac:dyDescent="0.2">
      <c r="A4" s="99" t="s">
        <v>48</v>
      </c>
      <c r="B4" s="99"/>
      <c r="C4" s="99"/>
      <c r="D4" s="99"/>
      <c r="E4" s="99"/>
      <c r="F4" s="99"/>
      <c r="G4" s="99"/>
    </row>
    <row r="5" spans="1:8" ht="17.25" customHeight="1" x14ac:dyDescent="0.3">
      <c r="A5" s="49"/>
      <c r="B5" s="49"/>
      <c r="C5" s="49"/>
      <c r="D5" s="49"/>
      <c r="E5" s="49"/>
      <c r="F5" s="49"/>
      <c r="G5" s="49"/>
    </row>
    <row r="6" spans="1:8" s="34" customFormat="1" ht="38.25" customHeight="1" x14ac:dyDescent="0.2">
      <c r="C6" s="50" t="s">
        <v>20</v>
      </c>
      <c r="D6" s="50" t="s">
        <v>21</v>
      </c>
      <c r="E6" s="50" t="s">
        <v>1</v>
      </c>
    </row>
    <row r="7" spans="1:8" s="34" customFormat="1" ht="26.25" customHeight="1" x14ac:dyDescent="0.2">
      <c r="C7" s="51" t="s">
        <v>24</v>
      </c>
      <c r="D7" s="52">
        <v>25</v>
      </c>
      <c r="E7" s="53">
        <f>D7/$D$39</f>
        <v>0.19083969465648856</v>
      </c>
      <c r="G7" s="54"/>
      <c r="H7" s="54"/>
    </row>
    <row r="8" spans="1:8" s="34" customFormat="1" ht="26.25" customHeight="1" x14ac:dyDescent="0.2">
      <c r="C8" s="51" t="s">
        <v>23</v>
      </c>
      <c r="D8" s="52">
        <v>14</v>
      </c>
      <c r="E8" s="53">
        <f t="shared" ref="E8:E33" si="0">D8/$D$39</f>
        <v>0.10687022900763359</v>
      </c>
      <c r="G8" s="54"/>
      <c r="H8" s="54"/>
    </row>
    <row r="9" spans="1:8" s="34" customFormat="1" ht="26.25" customHeight="1" x14ac:dyDescent="0.2">
      <c r="C9" s="51" t="s">
        <v>25</v>
      </c>
      <c r="D9" s="52">
        <v>11</v>
      </c>
      <c r="E9" s="53">
        <f t="shared" si="0"/>
        <v>8.3969465648854963E-2</v>
      </c>
      <c r="G9" s="54"/>
      <c r="H9" s="54"/>
    </row>
    <row r="10" spans="1:8" s="34" customFormat="1" ht="26.25" customHeight="1" x14ac:dyDescent="0.2">
      <c r="C10" s="51" t="s">
        <v>28</v>
      </c>
      <c r="D10" s="52">
        <v>10</v>
      </c>
      <c r="E10" s="53">
        <f t="shared" si="0"/>
        <v>7.6335877862595422E-2</v>
      </c>
      <c r="G10" s="54"/>
      <c r="H10" s="54"/>
    </row>
    <row r="11" spans="1:8" s="34" customFormat="1" ht="26.25" customHeight="1" x14ac:dyDescent="0.2">
      <c r="C11" s="51" t="s">
        <v>27</v>
      </c>
      <c r="D11" s="52">
        <v>8</v>
      </c>
      <c r="E11" s="53">
        <f t="shared" si="0"/>
        <v>6.1068702290076333E-2</v>
      </c>
      <c r="G11" s="54"/>
      <c r="H11" s="54"/>
    </row>
    <row r="12" spans="1:8" s="34" customFormat="1" ht="26.25" customHeight="1" x14ac:dyDescent="0.2">
      <c r="C12" s="51" t="s">
        <v>33</v>
      </c>
      <c r="D12" s="52">
        <v>5</v>
      </c>
      <c r="E12" s="53">
        <f t="shared" si="0"/>
        <v>3.8167938931297711E-2</v>
      </c>
      <c r="G12" s="54"/>
      <c r="H12" s="54"/>
    </row>
    <row r="13" spans="1:8" s="34" customFormat="1" ht="26.25" customHeight="1" x14ac:dyDescent="0.2">
      <c r="C13" s="51" t="s">
        <v>26</v>
      </c>
      <c r="D13" s="52">
        <v>5</v>
      </c>
      <c r="E13" s="53">
        <f t="shared" si="0"/>
        <v>3.8167938931297711E-2</v>
      </c>
      <c r="G13" s="54"/>
      <c r="H13" s="54"/>
    </row>
    <row r="14" spans="1:8" s="34" customFormat="1" ht="26.25" customHeight="1" x14ac:dyDescent="0.2">
      <c r="C14" s="51" t="s">
        <v>29</v>
      </c>
      <c r="D14" s="52">
        <v>3</v>
      </c>
      <c r="E14" s="53">
        <f t="shared" si="0"/>
        <v>2.2900763358778626E-2</v>
      </c>
      <c r="G14" s="54"/>
      <c r="H14" s="54"/>
    </row>
    <row r="15" spans="1:8" s="34" customFormat="1" ht="26.25" customHeight="1" x14ac:dyDescent="0.2">
      <c r="C15" s="51" t="s">
        <v>31</v>
      </c>
      <c r="D15" s="52">
        <v>3</v>
      </c>
      <c r="E15" s="53">
        <f t="shared" si="0"/>
        <v>2.2900763358778626E-2</v>
      </c>
      <c r="F15" s="54"/>
      <c r="G15" s="54"/>
      <c r="H15" s="54"/>
    </row>
    <row r="16" spans="1:8" s="34" customFormat="1" ht="26.25" customHeight="1" x14ac:dyDescent="0.2">
      <c r="C16" s="51" t="s">
        <v>34</v>
      </c>
      <c r="D16" s="52">
        <v>2</v>
      </c>
      <c r="E16" s="53">
        <f t="shared" si="0"/>
        <v>1.5267175572519083E-2</v>
      </c>
      <c r="F16" s="54"/>
      <c r="G16" s="54"/>
      <c r="H16" s="54"/>
    </row>
    <row r="17" spans="3:8" s="34" customFormat="1" ht="26.25" customHeight="1" x14ac:dyDescent="0.2">
      <c r="C17" s="51" t="s">
        <v>42</v>
      </c>
      <c r="D17" s="52">
        <v>2</v>
      </c>
      <c r="E17" s="53">
        <f t="shared" si="0"/>
        <v>1.5267175572519083E-2</v>
      </c>
      <c r="F17" s="54"/>
      <c r="G17" s="54"/>
      <c r="H17" s="54"/>
    </row>
    <row r="18" spans="3:8" s="34" customFormat="1" ht="26.25" customHeight="1" x14ac:dyDescent="0.2">
      <c r="C18" s="51" t="s">
        <v>36</v>
      </c>
      <c r="D18" s="52">
        <v>2</v>
      </c>
      <c r="E18" s="53">
        <f t="shared" si="0"/>
        <v>1.5267175572519083E-2</v>
      </c>
      <c r="F18" s="54"/>
      <c r="G18" s="54"/>
      <c r="H18" s="54"/>
    </row>
    <row r="19" spans="3:8" s="34" customFormat="1" ht="26.25" customHeight="1" x14ac:dyDescent="0.2">
      <c r="C19" s="51" t="s">
        <v>58</v>
      </c>
      <c r="D19" s="52">
        <v>2</v>
      </c>
      <c r="E19" s="53">
        <f t="shared" si="0"/>
        <v>1.5267175572519083E-2</v>
      </c>
      <c r="F19" s="54"/>
      <c r="G19" s="54"/>
      <c r="H19" s="54"/>
    </row>
    <row r="20" spans="3:8" s="34" customFormat="1" ht="26.25" customHeight="1" x14ac:dyDescent="0.2">
      <c r="C20" s="51" t="s">
        <v>61</v>
      </c>
      <c r="D20" s="52">
        <v>2</v>
      </c>
      <c r="E20" s="53">
        <f t="shared" si="0"/>
        <v>1.5267175572519083E-2</v>
      </c>
      <c r="F20" s="54"/>
      <c r="G20" s="54"/>
      <c r="H20" s="54"/>
    </row>
    <row r="21" spans="3:8" s="34" customFormat="1" ht="26.25" customHeight="1" x14ac:dyDescent="0.2">
      <c r="C21" s="51" t="s">
        <v>54</v>
      </c>
      <c r="D21" s="52">
        <v>1</v>
      </c>
      <c r="E21" s="53">
        <f t="shared" si="0"/>
        <v>7.6335877862595417E-3</v>
      </c>
      <c r="F21" s="54"/>
      <c r="G21" s="54"/>
      <c r="H21" s="54"/>
    </row>
    <row r="22" spans="3:8" s="34" customFormat="1" ht="26.25" customHeight="1" x14ac:dyDescent="0.2">
      <c r="C22" s="51" t="s">
        <v>32</v>
      </c>
      <c r="D22" s="52">
        <v>1</v>
      </c>
      <c r="E22" s="53">
        <f t="shared" si="0"/>
        <v>7.6335877862595417E-3</v>
      </c>
      <c r="G22" s="54"/>
      <c r="H22" s="54"/>
    </row>
    <row r="23" spans="3:8" s="34" customFormat="1" ht="26.25" customHeight="1" x14ac:dyDescent="0.2">
      <c r="C23" s="51" t="s">
        <v>55</v>
      </c>
      <c r="D23" s="52">
        <v>1</v>
      </c>
      <c r="E23" s="53">
        <f t="shared" si="0"/>
        <v>7.6335877862595417E-3</v>
      </c>
      <c r="F23" s="54"/>
      <c r="G23" s="54"/>
      <c r="H23" s="54"/>
    </row>
    <row r="24" spans="3:8" s="34" customFormat="1" ht="26.25" customHeight="1" x14ac:dyDescent="0.2">
      <c r="C24" s="51" t="s">
        <v>56</v>
      </c>
      <c r="D24" s="52">
        <v>1</v>
      </c>
      <c r="E24" s="53">
        <f t="shared" si="0"/>
        <v>7.6335877862595417E-3</v>
      </c>
      <c r="F24" s="54"/>
      <c r="G24" s="54"/>
      <c r="H24" s="54"/>
    </row>
    <row r="25" spans="3:8" s="34" customFormat="1" ht="26.25" customHeight="1" x14ac:dyDescent="0.2">
      <c r="C25" s="51" t="s">
        <v>57</v>
      </c>
      <c r="D25" s="52">
        <v>1</v>
      </c>
      <c r="E25" s="53">
        <f t="shared" si="0"/>
        <v>7.6335877862595417E-3</v>
      </c>
      <c r="G25" s="54"/>
      <c r="H25" s="54"/>
    </row>
    <row r="26" spans="3:8" s="34" customFormat="1" ht="26.25" customHeight="1" x14ac:dyDescent="0.2">
      <c r="C26" s="51" t="s">
        <v>30</v>
      </c>
      <c r="D26" s="52">
        <v>1</v>
      </c>
      <c r="E26" s="53">
        <f t="shared" si="0"/>
        <v>7.6335877862595417E-3</v>
      </c>
      <c r="G26" s="54"/>
      <c r="H26" s="54"/>
    </row>
    <row r="27" spans="3:8" s="34" customFormat="1" ht="26.25" customHeight="1" x14ac:dyDescent="0.2">
      <c r="C27" s="51" t="s">
        <v>44</v>
      </c>
      <c r="D27" s="52">
        <v>1</v>
      </c>
      <c r="E27" s="53">
        <f t="shared" si="0"/>
        <v>7.6335877862595417E-3</v>
      </c>
      <c r="G27" s="54"/>
      <c r="H27" s="54"/>
    </row>
    <row r="28" spans="3:8" s="34" customFormat="1" ht="26.25" customHeight="1" x14ac:dyDescent="0.2">
      <c r="C28" s="51" t="s">
        <v>59</v>
      </c>
      <c r="D28" s="52">
        <v>1</v>
      </c>
      <c r="E28" s="53">
        <f t="shared" si="0"/>
        <v>7.6335877862595417E-3</v>
      </c>
      <c r="F28" s="54"/>
      <c r="G28" s="54"/>
      <c r="H28" s="54"/>
    </row>
    <row r="29" spans="3:8" s="34" customFormat="1" ht="26.25" customHeight="1" x14ac:dyDescent="0.2">
      <c r="C29" s="51" t="s">
        <v>60</v>
      </c>
      <c r="D29" s="52">
        <v>1</v>
      </c>
      <c r="E29" s="53">
        <f t="shared" si="0"/>
        <v>7.6335877862595417E-3</v>
      </c>
      <c r="F29" s="54"/>
      <c r="G29" s="54"/>
      <c r="H29" s="54"/>
    </row>
    <row r="30" spans="3:8" s="34" customFormat="1" ht="26.25" customHeight="1" x14ac:dyDescent="0.2">
      <c r="C30" s="51" t="s">
        <v>40</v>
      </c>
      <c r="D30" s="52">
        <v>1</v>
      </c>
      <c r="E30" s="53">
        <f t="shared" si="0"/>
        <v>7.6335877862595417E-3</v>
      </c>
      <c r="F30" s="54"/>
      <c r="G30" s="55"/>
      <c r="H30" s="54"/>
    </row>
    <row r="31" spans="3:8" s="34" customFormat="1" ht="26.25" customHeight="1" x14ac:dyDescent="0.2">
      <c r="C31" s="51" t="s">
        <v>62</v>
      </c>
      <c r="D31" s="52">
        <v>1</v>
      </c>
      <c r="E31" s="53">
        <f t="shared" si="0"/>
        <v>7.6335877862595417E-3</v>
      </c>
      <c r="F31" s="54"/>
      <c r="G31" s="55"/>
      <c r="H31" s="54"/>
    </row>
    <row r="32" spans="3:8" s="34" customFormat="1" ht="26.25" customHeight="1" x14ac:dyDescent="0.2">
      <c r="C32" s="51" t="s">
        <v>63</v>
      </c>
      <c r="D32" s="52">
        <v>1</v>
      </c>
      <c r="E32" s="53">
        <f t="shared" si="0"/>
        <v>7.6335877862595417E-3</v>
      </c>
      <c r="F32" s="54"/>
      <c r="G32" s="55"/>
      <c r="H32" s="54"/>
    </row>
    <row r="33" spans="2:8" s="34" customFormat="1" ht="26.25" customHeight="1" x14ac:dyDescent="0.2">
      <c r="C33" s="51" t="s">
        <v>64</v>
      </c>
      <c r="D33" s="52">
        <v>1</v>
      </c>
      <c r="E33" s="53">
        <f t="shared" si="0"/>
        <v>7.6335877862595417E-3</v>
      </c>
      <c r="F33" s="54"/>
      <c r="G33" s="55"/>
      <c r="H33" s="54"/>
    </row>
    <row r="34" spans="2:8" s="34" customFormat="1" ht="26.25" hidden="1" customHeight="1" x14ac:dyDescent="0.2">
      <c r="C34" s="51" t="s">
        <v>65</v>
      </c>
      <c r="D34" s="52">
        <v>1</v>
      </c>
      <c r="E34" s="53">
        <f>D34/D39</f>
        <v>7.6335877862595417E-3</v>
      </c>
      <c r="F34" s="54"/>
      <c r="G34" s="55"/>
      <c r="H34" s="54"/>
    </row>
    <row r="35" spans="2:8" s="34" customFormat="1" ht="26.25" hidden="1" customHeight="1" x14ac:dyDescent="0.2">
      <c r="C35" s="51" t="s">
        <v>41</v>
      </c>
      <c r="D35" s="52">
        <v>1</v>
      </c>
      <c r="E35" s="53">
        <f>D35/D39</f>
        <v>7.6335877862595417E-3</v>
      </c>
      <c r="F35" s="54"/>
      <c r="G35" s="55"/>
      <c r="H35" s="54"/>
    </row>
    <row r="36" spans="2:8" s="34" customFormat="1" ht="26.25" hidden="1" customHeight="1" x14ac:dyDescent="0.2">
      <c r="C36" s="51" t="s">
        <v>22</v>
      </c>
      <c r="D36" s="52">
        <v>22</v>
      </c>
      <c r="E36" s="53">
        <f>D36/D39</f>
        <v>0.16793893129770993</v>
      </c>
      <c r="G36" s="54"/>
      <c r="H36" s="54"/>
    </row>
    <row r="37" spans="2:8" s="34" customFormat="1" ht="30.75" hidden="1" customHeight="1" x14ac:dyDescent="0.2">
      <c r="C37" s="51"/>
      <c r="D37" s="52"/>
      <c r="E37" s="53">
        <f>D37/D39</f>
        <v>0</v>
      </c>
      <c r="G37" s="54"/>
      <c r="H37" s="54"/>
    </row>
    <row r="38" spans="2:8" s="34" customFormat="1" ht="30.75" hidden="1" customHeight="1" x14ac:dyDescent="0.2">
      <c r="C38" s="51"/>
      <c r="D38" s="52"/>
      <c r="E38" s="53">
        <f>D38/D39</f>
        <v>0</v>
      </c>
      <c r="G38" s="54"/>
      <c r="H38" s="54"/>
    </row>
    <row r="39" spans="2:8" s="34" customFormat="1" ht="32.25" customHeight="1" x14ac:dyDescent="0.2">
      <c r="C39" s="56" t="s">
        <v>0</v>
      </c>
      <c r="D39" s="57">
        <f>SUM(D7:D38)</f>
        <v>131</v>
      </c>
      <c r="E39" s="58">
        <f>SUM(E7:E38)</f>
        <v>1.0000000000000002</v>
      </c>
    </row>
    <row r="40" spans="2:8" s="44" customFormat="1" ht="18.75" customHeight="1" x14ac:dyDescent="0.2">
      <c r="B40" s="59"/>
      <c r="C40" s="101"/>
      <c r="D40" s="101"/>
      <c r="E40" s="45"/>
    </row>
    <row r="41" spans="2:8" s="44" customFormat="1" ht="18.75" customHeight="1" x14ac:dyDescent="0.2">
      <c r="B41" s="59"/>
      <c r="C41" s="60"/>
      <c r="D41" s="60"/>
      <c r="E41" s="45"/>
    </row>
    <row r="42" spans="2:8" s="44" customFormat="1" ht="18.75" customHeight="1" x14ac:dyDescent="0.2">
      <c r="B42" s="59"/>
      <c r="C42" s="60"/>
      <c r="D42" s="60"/>
      <c r="E42" s="45"/>
    </row>
    <row r="43" spans="2:8" s="44" customFormat="1" ht="18.75" customHeight="1" x14ac:dyDescent="0.2">
      <c r="B43" s="59"/>
      <c r="C43" s="60"/>
      <c r="D43" s="60"/>
      <c r="E43" s="45"/>
    </row>
    <row r="44" spans="2:8" s="44" customFormat="1" ht="18.75" customHeight="1" x14ac:dyDescent="0.2">
      <c r="B44" s="59"/>
      <c r="C44" s="51"/>
      <c r="D44" s="52"/>
      <c r="E44" s="45"/>
    </row>
    <row r="45" spans="2:8" s="44" customFormat="1" ht="18.75" customHeight="1" x14ac:dyDescent="0.2">
      <c r="B45" s="59"/>
      <c r="C45" s="60"/>
      <c r="D45" s="60"/>
      <c r="E45" s="45"/>
    </row>
    <row r="46" spans="2:8" s="44" customFormat="1" ht="18.75" customHeight="1" x14ac:dyDescent="0.2">
      <c r="B46" s="59"/>
      <c r="C46" s="60"/>
      <c r="D46" s="60"/>
      <c r="E46" s="45"/>
    </row>
    <row r="47" spans="2:8" s="44" customFormat="1" ht="18.75" customHeight="1" x14ac:dyDescent="0.2">
      <c r="B47" s="59"/>
      <c r="C47" s="60"/>
      <c r="D47" s="60"/>
      <c r="E47" s="45"/>
    </row>
    <row r="48" spans="2:8" s="44" customFormat="1" ht="18.75" customHeight="1" x14ac:dyDescent="0.2">
      <c r="B48" s="59"/>
      <c r="C48" s="60"/>
      <c r="D48" s="60"/>
      <c r="E48" s="45"/>
    </row>
    <row r="49" spans="2:6" s="44" customFormat="1" ht="18.75" customHeight="1" x14ac:dyDescent="0.2">
      <c r="B49" s="59"/>
      <c r="C49" s="60"/>
      <c r="D49" s="60"/>
      <c r="E49" s="45"/>
    </row>
    <row r="50" spans="2:6" s="44" customFormat="1" ht="18.75" customHeight="1" x14ac:dyDescent="0.2">
      <c r="B50" s="59"/>
      <c r="C50" s="60"/>
      <c r="D50" s="60"/>
      <c r="E50" s="45"/>
    </row>
    <row r="51" spans="2:6" s="44" customFormat="1" ht="18.75" customHeight="1" x14ac:dyDescent="0.2">
      <c r="B51" s="59"/>
      <c r="C51" s="60"/>
      <c r="D51" s="60"/>
      <c r="E51" s="45"/>
    </row>
    <row r="52" spans="2:6" s="44" customFormat="1" ht="18.75" customHeight="1" x14ac:dyDescent="0.2">
      <c r="B52" s="59"/>
      <c r="C52" s="60"/>
      <c r="D52" s="60"/>
      <c r="E52" s="45"/>
    </row>
    <row r="53" spans="2:6" s="44" customFormat="1" ht="18.75" customHeight="1" x14ac:dyDescent="0.2">
      <c r="B53" s="59"/>
      <c r="C53" s="60"/>
      <c r="D53" s="60"/>
      <c r="E53" s="45"/>
    </row>
    <row r="54" spans="2:6" s="44" customFormat="1" ht="18.75" customHeight="1" x14ac:dyDescent="0.2">
      <c r="B54" s="59"/>
      <c r="C54" s="60"/>
      <c r="D54" s="60"/>
      <c r="E54" s="45"/>
    </row>
    <row r="55" spans="2:6" s="44" customFormat="1" ht="18.75" customHeight="1" x14ac:dyDescent="0.2">
      <c r="B55" s="59"/>
      <c r="C55" s="60"/>
      <c r="D55" s="60"/>
      <c r="E55" s="45"/>
    </row>
    <row r="56" spans="2:6" s="44" customFormat="1" ht="18.75" customHeight="1" x14ac:dyDescent="0.2">
      <c r="B56" s="59"/>
      <c r="C56" s="60"/>
      <c r="D56" s="60"/>
      <c r="E56" s="45"/>
    </row>
    <row r="57" spans="2:6" s="44" customFormat="1" ht="18.75" customHeight="1" x14ac:dyDescent="0.2">
      <c r="B57" s="59"/>
      <c r="C57" s="60"/>
      <c r="D57" s="60"/>
      <c r="E57" s="45"/>
    </row>
    <row r="58" spans="2:6" s="44" customFormat="1" ht="18.75" customHeight="1" x14ac:dyDescent="0.2">
      <c r="B58" s="59"/>
      <c r="C58" s="60"/>
      <c r="D58" s="60"/>
      <c r="E58" s="45"/>
    </row>
    <row r="59" spans="2:6" s="44" customFormat="1" ht="18.75" customHeight="1" x14ac:dyDescent="0.2">
      <c r="B59" s="59"/>
      <c r="C59" s="60"/>
      <c r="D59" s="60"/>
      <c r="E59" s="45"/>
    </row>
    <row r="60" spans="2:6" ht="15" customHeight="1" x14ac:dyDescent="0.2">
      <c r="B60" s="46"/>
      <c r="C60" s="51"/>
      <c r="D60" s="52"/>
      <c r="E60" s="46"/>
      <c r="F60" s="46"/>
    </row>
    <row r="61" spans="2:6" ht="15" customHeight="1" x14ac:dyDescent="0.2">
      <c r="B61" s="46"/>
      <c r="C61" s="51"/>
      <c r="D61" s="52"/>
      <c r="E61" s="46"/>
      <c r="F61" s="46"/>
    </row>
    <row r="62" spans="2:6" ht="14.25" customHeight="1" x14ac:dyDescent="0.2">
      <c r="C62" s="51"/>
      <c r="D62" s="52"/>
      <c r="E62" s="46"/>
    </row>
    <row r="63" spans="2:6" ht="14.25" customHeight="1" x14ac:dyDescent="0.2">
      <c r="C63" s="51"/>
      <c r="D63" s="52"/>
      <c r="E63" s="46"/>
    </row>
    <row r="64" spans="2:6" ht="14.25" customHeight="1" x14ac:dyDescent="0.2">
      <c r="C64" s="51"/>
      <c r="D64" s="52"/>
      <c r="E64" s="46"/>
    </row>
    <row r="65" spans="1:9" ht="14.25" customHeight="1" x14ac:dyDescent="0.2">
      <c r="C65" s="51"/>
      <c r="D65" s="52"/>
      <c r="E65" s="46"/>
    </row>
    <row r="66" spans="1:9" ht="14.25" customHeight="1" x14ac:dyDescent="0.2">
      <c r="C66" s="51"/>
      <c r="D66" s="52"/>
      <c r="E66" s="46"/>
    </row>
    <row r="67" spans="1:9" ht="14.25" customHeight="1" x14ac:dyDescent="0.2">
      <c r="C67" s="51"/>
      <c r="D67" s="52"/>
      <c r="E67" s="46"/>
    </row>
    <row r="68" spans="1:9" ht="14.25" customHeight="1" x14ac:dyDescent="0.2">
      <c r="C68" s="51"/>
      <c r="D68" s="52"/>
      <c r="E68" s="46"/>
    </row>
    <row r="69" spans="1:9" ht="14.25" customHeight="1" x14ac:dyDescent="0.2">
      <c r="C69" s="51"/>
      <c r="D69" s="52"/>
      <c r="E69" s="46"/>
    </row>
    <row r="70" spans="1:9" ht="13.5" customHeight="1" x14ac:dyDescent="0.3">
      <c r="A70" s="48"/>
      <c r="B70" s="32"/>
      <c r="C70" s="51"/>
      <c r="D70" s="52"/>
      <c r="E70" s="46"/>
      <c r="F70" s="32"/>
      <c r="G70" s="48"/>
      <c r="H70" s="48"/>
      <c r="I70" s="48"/>
    </row>
    <row r="71" spans="1:9" ht="13.5" customHeight="1" x14ac:dyDescent="0.3">
      <c r="A71" s="48"/>
      <c r="B71" s="32"/>
      <c r="C71" s="51"/>
      <c r="D71" s="52"/>
      <c r="E71" s="46"/>
      <c r="F71" s="32"/>
      <c r="G71" s="48"/>
      <c r="H71" s="48"/>
      <c r="I71" s="48"/>
    </row>
    <row r="72" spans="1:9" ht="15" customHeight="1" x14ac:dyDescent="0.3">
      <c r="B72" s="32"/>
      <c r="C72" s="51"/>
      <c r="D72" s="52"/>
      <c r="E72" s="46"/>
      <c r="F72" s="32"/>
    </row>
    <row r="73" spans="1:9" ht="15" customHeight="1" x14ac:dyDescent="0.3">
      <c r="B73" s="32"/>
      <c r="C73" s="51"/>
      <c r="D73" s="52"/>
      <c r="E73" s="46"/>
      <c r="F73" s="32"/>
    </row>
    <row r="74" spans="1:9" ht="14.25" customHeight="1" x14ac:dyDescent="0.2">
      <c r="C74" s="51"/>
      <c r="D74" s="52"/>
      <c r="E74" s="46"/>
    </row>
    <row r="75" spans="1:9" ht="14.25" customHeight="1" x14ac:dyDescent="0.2">
      <c r="C75" s="51"/>
      <c r="D75" s="52"/>
      <c r="E75" s="46"/>
    </row>
    <row r="76" spans="1:9" ht="14.25" customHeight="1" x14ac:dyDescent="0.2">
      <c r="C76" s="51"/>
      <c r="D76" s="52"/>
      <c r="E76" s="46"/>
    </row>
    <row r="77" spans="1:9" ht="14.25" customHeight="1" x14ac:dyDescent="0.2">
      <c r="C77" s="51"/>
      <c r="D77" s="52"/>
      <c r="E77" s="46"/>
    </row>
    <row r="78" spans="1:9" ht="14.25" customHeight="1" x14ac:dyDescent="0.2">
      <c r="C78" s="51"/>
      <c r="D78" s="52"/>
      <c r="E78" s="46"/>
    </row>
    <row r="79" spans="1:9" ht="14.25" customHeight="1" x14ac:dyDescent="0.2">
      <c r="C79" s="51"/>
      <c r="D79" s="52"/>
      <c r="E79" s="46"/>
    </row>
    <row r="80" spans="1:9" ht="14.25" customHeight="1" x14ac:dyDescent="0.2">
      <c r="C80" s="51"/>
      <c r="D80" s="52"/>
      <c r="E80" s="46"/>
    </row>
    <row r="81" spans="1:8" ht="14.25" customHeight="1" x14ac:dyDescent="0.2">
      <c r="C81" s="51"/>
      <c r="D81" s="52"/>
      <c r="E81" s="46"/>
    </row>
    <row r="82" spans="1:8" ht="14.25" customHeight="1" x14ac:dyDescent="0.2">
      <c r="C82" s="51"/>
      <c r="D82" s="52"/>
      <c r="E82" s="46"/>
    </row>
    <row r="83" spans="1:8" ht="14.25" customHeight="1" x14ac:dyDescent="0.2">
      <c r="C83" s="51"/>
      <c r="D83" s="52"/>
      <c r="E83" s="46"/>
    </row>
    <row r="84" spans="1:8" ht="14.25" customHeight="1" x14ac:dyDescent="0.2">
      <c r="C84" s="51"/>
      <c r="D84" s="52"/>
      <c r="E84" s="46"/>
    </row>
    <row r="85" spans="1:8" ht="14.25" customHeight="1" x14ac:dyDescent="0.2">
      <c r="C85" s="51"/>
      <c r="D85" s="52"/>
      <c r="E85" s="46"/>
    </row>
    <row r="86" spans="1:8" ht="14.25" customHeight="1" x14ac:dyDescent="0.2">
      <c r="C86" s="46"/>
      <c r="D86" s="46"/>
      <c r="E86" s="46"/>
    </row>
    <row r="87" spans="1:8" ht="14.25" customHeight="1" x14ac:dyDescent="0.2">
      <c r="C87" s="46"/>
      <c r="D87" s="46"/>
      <c r="E87" s="46"/>
    </row>
    <row r="88" spans="1:8" x14ac:dyDescent="0.2">
      <c r="C88" s="61"/>
      <c r="D88" s="61"/>
      <c r="E88" s="61"/>
    </row>
    <row r="89" spans="1:8" ht="19.5" customHeight="1" x14ac:dyDescent="0.2">
      <c r="B89" s="103"/>
      <c r="C89" s="103"/>
      <c r="D89" s="103"/>
      <c r="E89" s="103"/>
      <c r="F89" s="103"/>
    </row>
    <row r="90" spans="1:8" ht="19.5" customHeight="1" x14ac:dyDescent="0.2">
      <c r="B90" s="62"/>
      <c r="C90" s="62"/>
      <c r="D90" s="62"/>
      <c r="E90" s="62"/>
      <c r="F90" s="62"/>
    </row>
    <row r="91" spans="1:8" ht="31.5" customHeight="1" x14ac:dyDescent="0.2">
      <c r="B91" s="104" t="s">
        <v>66</v>
      </c>
      <c r="C91" s="104"/>
      <c r="D91" s="104"/>
      <c r="E91" s="104"/>
      <c r="F91" s="104"/>
      <c r="G91" s="104"/>
      <c r="H91" s="63"/>
    </row>
    <row r="92" spans="1:8" ht="27" customHeight="1" x14ac:dyDescent="0.2">
      <c r="A92" s="63"/>
      <c r="B92" s="104"/>
      <c r="C92" s="104"/>
      <c r="D92" s="104"/>
      <c r="E92" s="104"/>
      <c r="F92" s="104"/>
      <c r="G92" s="104"/>
      <c r="H92" s="63"/>
    </row>
    <row r="93" spans="1:8" ht="11.25" customHeight="1" x14ac:dyDescent="0.2"/>
    <row r="94" spans="1:8" ht="11.25" customHeight="1" x14ac:dyDescent="0.2"/>
    <row r="95" spans="1:8" ht="11.25" customHeight="1" x14ac:dyDescent="0.2"/>
    <row r="96" spans="1:8" ht="11.25" customHeight="1" x14ac:dyDescent="0.2"/>
  </sheetData>
  <sortState ref="C7:D33">
    <sortCondition descending="1" ref="D7:D33"/>
  </sortState>
  <mergeCells count="6">
    <mergeCell ref="B91:G92"/>
    <mergeCell ref="A1:G1"/>
    <mergeCell ref="A3:G3"/>
    <mergeCell ref="A4:G4"/>
    <mergeCell ref="C40:D40"/>
    <mergeCell ref="B89:F89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4" sqref="B4:I4"/>
    </sheetView>
  </sheetViews>
  <sheetFormatPr baseColWidth="10" defaultRowHeight="14.25" x14ac:dyDescent="0.2"/>
  <cols>
    <col min="1" max="1" width="1.7109375" style="28" customWidth="1"/>
    <col min="2" max="2" width="23" style="28" customWidth="1"/>
    <col min="3" max="3" width="18.7109375" style="28" customWidth="1"/>
    <col min="4" max="4" width="16.5703125" style="28" customWidth="1"/>
    <col min="5" max="5" width="24.140625" style="28" customWidth="1"/>
    <col min="6" max="6" width="24" style="28" customWidth="1"/>
    <col min="7" max="7" width="20" style="28" customWidth="1"/>
    <col min="8" max="8" width="18.5703125" style="28" customWidth="1"/>
    <col min="9" max="9" width="16.140625" style="28" customWidth="1"/>
    <col min="10" max="10" width="3.85546875" style="28" customWidth="1"/>
    <col min="11" max="16384" width="11.42578125" style="28"/>
  </cols>
  <sheetData>
    <row r="1" spans="1:11" ht="24" customHeight="1" x14ac:dyDescent="0.2">
      <c r="A1" s="97" t="s">
        <v>6</v>
      </c>
      <c r="B1" s="97"/>
      <c r="C1" s="97"/>
      <c r="D1" s="97"/>
      <c r="E1" s="97"/>
      <c r="F1" s="97"/>
      <c r="G1" s="97"/>
      <c r="H1" s="97"/>
      <c r="I1" s="97"/>
    </row>
    <row r="2" spans="1:11" ht="9" customHeight="1" x14ac:dyDescent="0.2"/>
    <row r="3" spans="1:11" ht="29.25" customHeight="1" x14ac:dyDescent="0.3">
      <c r="B3" s="98" t="s">
        <v>37</v>
      </c>
      <c r="C3" s="98"/>
      <c r="D3" s="98"/>
      <c r="E3" s="98"/>
      <c r="F3" s="98"/>
      <c r="G3" s="98"/>
      <c r="H3" s="98"/>
      <c r="I3" s="98"/>
      <c r="J3" s="29"/>
      <c r="K3" s="29"/>
    </row>
    <row r="4" spans="1:11" ht="25.5" customHeight="1" x14ac:dyDescent="0.3">
      <c r="B4" s="99" t="s">
        <v>48</v>
      </c>
      <c r="C4" s="99"/>
      <c r="D4" s="99"/>
      <c r="E4" s="99"/>
      <c r="F4" s="99"/>
      <c r="G4" s="99"/>
      <c r="H4" s="99"/>
      <c r="I4" s="99"/>
      <c r="J4" s="30"/>
      <c r="K4" s="30"/>
    </row>
    <row r="5" spans="1:11" ht="18" customHeigh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s="34" customFormat="1" ht="24" customHeight="1" x14ac:dyDescent="0.2">
      <c r="B6" s="105" t="s">
        <v>2</v>
      </c>
      <c r="C6" s="105" t="s">
        <v>7</v>
      </c>
      <c r="D6" s="105"/>
      <c r="E6" s="105"/>
      <c r="F6" s="105"/>
      <c r="G6" s="105"/>
      <c r="H6" s="105" t="s">
        <v>0</v>
      </c>
      <c r="I6" s="105" t="s">
        <v>1</v>
      </c>
    </row>
    <row r="7" spans="1:11" s="34" customFormat="1" ht="33.75" customHeight="1" x14ac:dyDescent="0.2">
      <c r="B7" s="105"/>
      <c r="C7" s="105" t="s">
        <v>3</v>
      </c>
      <c r="D7" s="105" t="s">
        <v>4</v>
      </c>
      <c r="E7" s="105" t="s">
        <v>11</v>
      </c>
      <c r="F7" s="105"/>
      <c r="G7" s="105" t="s">
        <v>5</v>
      </c>
      <c r="H7" s="105"/>
      <c r="I7" s="105"/>
    </row>
    <row r="8" spans="1:11" s="34" customFormat="1" ht="24" customHeight="1" x14ac:dyDescent="0.2">
      <c r="B8" s="105"/>
      <c r="C8" s="105"/>
      <c r="D8" s="105"/>
      <c r="E8" s="64" t="s">
        <v>8</v>
      </c>
      <c r="F8" s="64" t="s">
        <v>9</v>
      </c>
      <c r="G8" s="105"/>
      <c r="H8" s="105"/>
      <c r="I8" s="105"/>
    </row>
    <row r="9" spans="1:11" s="34" customFormat="1" ht="35.25" customHeight="1" x14ac:dyDescent="0.2">
      <c r="B9" s="14" t="s">
        <v>49</v>
      </c>
      <c r="C9" s="65">
        <v>14</v>
      </c>
      <c r="D9" s="65">
        <v>16</v>
      </c>
      <c r="E9" s="65">
        <v>0</v>
      </c>
      <c r="F9" s="65">
        <v>0</v>
      </c>
      <c r="G9" s="65">
        <v>2</v>
      </c>
      <c r="H9" s="66">
        <f>SUM(C9:G9)</f>
        <v>32</v>
      </c>
      <c r="I9" s="67">
        <f>H9/H12</f>
        <v>0.38554216867469882</v>
      </c>
    </row>
    <row r="10" spans="1:11" s="34" customFormat="1" ht="35.25" customHeight="1" x14ac:dyDescent="0.2">
      <c r="B10" s="14" t="s">
        <v>50</v>
      </c>
      <c r="C10" s="65">
        <v>23</v>
      </c>
      <c r="D10" s="65">
        <v>4</v>
      </c>
      <c r="E10" s="65">
        <v>0</v>
      </c>
      <c r="F10" s="65">
        <v>1</v>
      </c>
      <c r="G10" s="65">
        <v>1</v>
      </c>
      <c r="H10" s="66">
        <f>SUM(C10:G10)</f>
        <v>29</v>
      </c>
      <c r="I10" s="67">
        <f>H10/H12</f>
        <v>0.3493975903614458</v>
      </c>
    </row>
    <row r="11" spans="1:11" s="34" customFormat="1" ht="35.25" customHeight="1" x14ac:dyDescent="0.2">
      <c r="B11" s="14" t="s">
        <v>51</v>
      </c>
      <c r="C11" s="65">
        <v>12</v>
      </c>
      <c r="D11" s="65">
        <v>9</v>
      </c>
      <c r="E11" s="65">
        <v>0</v>
      </c>
      <c r="F11" s="65">
        <v>1</v>
      </c>
      <c r="G11" s="65">
        <v>0</v>
      </c>
      <c r="H11" s="66">
        <f>SUM(C11:G11)</f>
        <v>22</v>
      </c>
      <c r="I11" s="67">
        <f>H11/H12</f>
        <v>0.26506024096385544</v>
      </c>
    </row>
    <row r="12" spans="1:11" s="34" customFormat="1" ht="33" customHeight="1" x14ac:dyDescent="0.2">
      <c r="B12" s="68" t="s">
        <v>0</v>
      </c>
      <c r="C12" s="69">
        <f t="shared" ref="C12:I12" si="0">SUM(C9:C11)</f>
        <v>49</v>
      </c>
      <c r="D12" s="69">
        <f t="shared" si="0"/>
        <v>29</v>
      </c>
      <c r="E12" s="69">
        <f t="shared" si="0"/>
        <v>0</v>
      </c>
      <c r="F12" s="69">
        <f t="shared" si="0"/>
        <v>2</v>
      </c>
      <c r="G12" s="69">
        <f t="shared" si="0"/>
        <v>3</v>
      </c>
      <c r="H12" s="70">
        <f t="shared" si="0"/>
        <v>83</v>
      </c>
      <c r="I12" s="71">
        <f t="shared" si="0"/>
        <v>1</v>
      </c>
    </row>
    <row r="13" spans="1:11" ht="26.25" customHeight="1" x14ac:dyDescent="0.2">
      <c r="B13" s="106"/>
      <c r="C13" s="106"/>
      <c r="I13" s="72"/>
    </row>
    <row r="14" spans="1:11" ht="10.5" customHeight="1" x14ac:dyDescent="0.2">
      <c r="B14" s="46"/>
      <c r="C14" s="46"/>
      <c r="D14" s="46"/>
      <c r="E14" s="46"/>
      <c r="F14" s="46"/>
      <c r="G14" s="46"/>
      <c r="H14" s="46"/>
      <c r="I14" s="46"/>
      <c r="J14" s="46"/>
    </row>
    <row r="15" spans="1:11" ht="15" customHeight="1" x14ac:dyDescent="0.2">
      <c r="B15" s="46"/>
      <c r="C15" s="46"/>
      <c r="D15" s="46"/>
      <c r="E15" s="46"/>
      <c r="F15" s="46"/>
      <c r="G15" s="46"/>
      <c r="H15" s="46"/>
      <c r="I15" s="46"/>
      <c r="J15" s="46"/>
    </row>
    <row r="16" spans="1:11" ht="15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</row>
    <row r="17" spans="1:13" ht="15" customHeight="1" x14ac:dyDescent="0.2">
      <c r="B17" s="46"/>
      <c r="C17" s="46"/>
      <c r="D17" s="46"/>
      <c r="E17" s="46"/>
      <c r="F17" s="46"/>
      <c r="G17" s="46"/>
      <c r="H17" s="46"/>
      <c r="I17" s="46"/>
      <c r="J17" s="46"/>
    </row>
    <row r="18" spans="1:13" ht="15" customHeight="1" x14ac:dyDescent="0.2">
      <c r="B18" s="46"/>
      <c r="C18" s="46"/>
      <c r="D18" s="46"/>
      <c r="E18" s="46"/>
      <c r="F18" s="46"/>
      <c r="G18" s="46"/>
      <c r="H18" s="46"/>
      <c r="I18" s="46"/>
      <c r="J18" s="46"/>
    </row>
    <row r="19" spans="1:13" ht="18.75" customHeight="1" x14ac:dyDescent="0.2">
      <c r="B19" s="46"/>
      <c r="C19" s="46"/>
      <c r="D19" s="46"/>
      <c r="E19" s="28" t="s">
        <v>3</v>
      </c>
      <c r="F19" s="28">
        <f>SUM(C12)</f>
        <v>49</v>
      </c>
      <c r="G19" s="73">
        <f>F19/F25</f>
        <v>0.59036144578313254</v>
      </c>
      <c r="H19" s="46"/>
      <c r="I19" s="46"/>
      <c r="J19" s="46"/>
    </row>
    <row r="20" spans="1:13" ht="24" customHeight="1" x14ac:dyDescent="0.2">
      <c r="E20" s="28" t="s">
        <v>4</v>
      </c>
      <c r="F20" s="28">
        <f>SUM(D12)</f>
        <v>29</v>
      </c>
      <c r="G20" s="73">
        <f>F20/F25</f>
        <v>0.3493975903614458</v>
      </c>
    </row>
    <row r="21" spans="1:13" ht="61.5" customHeight="1" x14ac:dyDescent="0.2">
      <c r="E21" s="28" t="s">
        <v>12</v>
      </c>
      <c r="F21" s="28">
        <f>SUM(E12)</f>
        <v>0</v>
      </c>
      <c r="G21" s="73">
        <f>F21/F25</f>
        <v>0</v>
      </c>
    </row>
    <row r="22" spans="1:13" ht="65.25" customHeight="1" x14ac:dyDescent="0.2">
      <c r="E22" s="28" t="s">
        <v>13</v>
      </c>
      <c r="F22" s="28">
        <f>SUM(F12)</f>
        <v>2</v>
      </c>
      <c r="G22" s="73">
        <f>F22/F25</f>
        <v>2.4096385542168676E-2</v>
      </c>
    </row>
    <row r="23" spans="1:13" ht="17.25" customHeight="1" x14ac:dyDescent="0.2">
      <c r="E23" s="28" t="s">
        <v>5</v>
      </c>
      <c r="F23" s="28">
        <f>SUM(G12)</f>
        <v>3</v>
      </c>
      <c r="G23" s="73">
        <f>F23/F25</f>
        <v>3.614457831325301E-2</v>
      </c>
    </row>
    <row r="25" spans="1:13" x14ac:dyDescent="0.2">
      <c r="F25" s="74">
        <f>SUM(F19:F23)</f>
        <v>83</v>
      </c>
      <c r="G25" s="75">
        <f>SUM(G19:G23)</f>
        <v>1</v>
      </c>
    </row>
    <row r="29" spans="1:13" ht="13.5" customHeight="1" x14ac:dyDescent="0.3">
      <c r="A29" s="48"/>
      <c r="B29" s="32"/>
      <c r="C29" s="32"/>
      <c r="D29" s="32"/>
      <c r="E29" s="32"/>
      <c r="F29" s="32"/>
      <c r="G29" s="32"/>
      <c r="H29" s="32"/>
      <c r="I29" s="32"/>
      <c r="J29" s="32"/>
      <c r="K29" s="48"/>
      <c r="L29" s="48"/>
      <c r="M29" s="48"/>
    </row>
    <row r="30" spans="1:13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32"/>
      <c r="J30" s="32"/>
      <c r="K30" s="48"/>
      <c r="L30" s="48"/>
      <c r="M30" s="48"/>
    </row>
    <row r="31" spans="1:13" ht="15" customHeight="1" x14ac:dyDescent="0.3">
      <c r="B31" s="32"/>
      <c r="C31" s="32"/>
      <c r="D31" s="32"/>
      <c r="E31" s="32"/>
      <c r="F31" s="32"/>
      <c r="G31" s="32"/>
      <c r="H31" s="32"/>
      <c r="I31" s="32"/>
      <c r="J31" s="32"/>
    </row>
    <row r="32" spans="1:13" ht="15" customHeight="1" x14ac:dyDescent="0.3">
      <c r="B32" s="32"/>
      <c r="C32" s="32"/>
      <c r="D32" s="32"/>
      <c r="E32" s="32"/>
      <c r="F32" s="32"/>
      <c r="G32" s="32"/>
      <c r="H32" s="32"/>
      <c r="I32" s="32"/>
      <c r="J32" s="32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104" t="s">
        <v>67</v>
      </c>
      <c r="D40" s="104"/>
      <c r="E40" s="104"/>
      <c r="F40" s="104"/>
      <c r="G40" s="104"/>
      <c r="H40" s="104"/>
      <c r="I40" s="76"/>
    </row>
    <row r="41" spans="2:9" ht="33" customHeight="1" x14ac:dyDescent="0.2">
      <c r="B41" s="76"/>
      <c r="C41" s="104"/>
      <c r="D41" s="104"/>
      <c r="E41" s="104"/>
      <c r="F41" s="104"/>
      <c r="G41" s="104"/>
      <c r="H41" s="104"/>
      <c r="I41" s="76"/>
    </row>
    <row r="42" spans="2:9" ht="14.25" customHeight="1" x14ac:dyDescent="0.2">
      <c r="C42" s="104"/>
      <c r="D42" s="104"/>
      <c r="E42" s="104"/>
      <c r="F42" s="104"/>
      <c r="G42" s="104"/>
      <c r="H42" s="104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topLeftCell="A4" zoomScale="80" zoomScaleNormal="80" zoomScalePageLayoutView="80" workbookViewId="0">
      <selection activeCell="A4" sqref="A4:I4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7109375" style="28" customWidth="1"/>
    <col min="4" max="6" width="22.42578125" style="28" customWidth="1"/>
    <col min="7" max="7" width="20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97" t="s">
        <v>6</v>
      </c>
      <c r="B1" s="97"/>
      <c r="C1" s="97"/>
      <c r="D1" s="97"/>
      <c r="E1" s="97"/>
      <c r="F1" s="97"/>
      <c r="G1" s="97"/>
      <c r="H1" s="97"/>
      <c r="I1" s="97"/>
    </row>
    <row r="2" spans="1:9" ht="8.25" customHeight="1" x14ac:dyDescent="0.2"/>
    <row r="3" spans="1:9" ht="21" customHeight="1" x14ac:dyDescent="0.2">
      <c r="A3" s="98" t="s">
        <v>38</v>
      </c>
      <c r="B3" s="98"/>
      <c r="C3" s="98"/>
      <c r="D3" s="98"/>
      <c r="E3" s="98"/>
      <c r="F3" s="98"/>
      <c r="G3" s="98"/>
      <c r="H3" s="98"/>
      <c r="I3" s="98"/>
    </row>
    <row r="4" spans="1:9" ht="21.75" customHeight="1" x14ac:dyDescent="0.2">
      <c r="A4" s="99" t="s">
        <v>48</v>
      </c>
      <c r="B4" s="99"/>
      <c r="C4" s="99"/>
      <c r="D4" s="99"/>
      <c r="E4" s="99"/>
      <c r="F4" s="99"/>
      <c r="G4" s="99"/>
      <c r="H4" s="99"/>
      <c r="I4" s="99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5.5" customHeight="1" x14ac:dyDescent="0.3">
      <c r="A6" s="31"/>
      <c r="B6" s="32"/>
      <c r="C6" s="105" t="s">
        <v>2</v>
      </c>
      <c r="D6" s="105" t="s">
        <v>15</v>
      </c>
      <c r="E6" s="105"/>
      <c r="F6" s="105" t="s">
        <v>0</v>
      </c>
      <c r="G6" s="105" t="s">
        <v>1</v>
      </c>
      <c r="H6" s="32"/>
      <c r="I6" s="33"/>
    </row>
    <row r="7" spans="1:9" s="34" customFormat="1" ht="25.5" customHeight="1" x14ac:dyDescent="0.2">
      <c r="C7" s="105"/>
      <c r="D7" s="64" t="s">
        <v>16</v>
      </c>
      <c r="E7" s="64" t="s">
        <v>17</v>
      </c>
      <c r="F7" s="105"/>
      <c r="G7" s="105"/>
    </row>
    <row r="8" spans="1:9" s="34" customFormat="1" ht="18" customHeight="1" x14ac:dyDescent="0.2">
      <c r="C8" s="107" t="s">
        <v>49</v>
      </c>
      <c r="D8" s="108">
        <v>16</v>
      </c>
      <c r="E8" s="108">
        <v>16</v>
      </c>
      <c r="F8" s="109">
        <f>SUM(D8:E9)</f>
        <v>32</v>
      </c>
      <c r="G8" s="110">
        <f>F8/F14</f>
        <v>0.38554216867469882</v>
      </c>
    </row>
    <row r="9" spans="1:9" s="34" customFormat="1" ht="18" customHeight="1" x14ac:dyDescent="0.2">
      <c r="C9" s="107"/>
      <c r="D9" s="108"/>
      <c r="E9" s="108"/>
      <c r="F9" s="109"/>
      <c r="G9" s="110"/>
    </row>
    <row r="10" spans="1:9" s="34" customFormat="1" ht="18" customHeight="1" x14ac:dyDescent="0.2">
      <c r="C10" s="107" t="s">
        <v>50</v>
      </c>
      <c r="D10" s="108">
        <v>8</v>
      </c>
      <c r="E10" s="108">
        <v>21</v>
      </c>
      <c r="F10" s="109">
        <f>SUM(D10:E11)</f>
        <v>29</v>
      </c>
      <c r="G10" s="110">
        <f>F10/F14</f>
        <v>0.3493975903614458</v>
      </c>
    </row>
    <row r="11" spans="1:9" s="34" customFormat="1" ht="18" customHeight="1" x14ac:dyDescent="0.2">
      <c r="C11" s="107"/>
      <c r="D11" s="108"/>
      <c r="E11" s="108"/>
      <c r="F11" s="109"/>
      <c r="G11" s="110"/>
    </row>
    <row r="12" spans="1:9" s="34" customFormat="1" ht="18" customHeight="1" x14ac:dyDescent="0.2">
      <c r="C12" s="107" t="s">
        <v>51</v>
      </c>
      <c r="D12" s="108">
        <v>9</v>
      </c>
      <c r="E12" s="108">
        <v>13</v>
      </c>
      <c r="F12" s="109">
        <f>SUM(D12:E13)</f>
        <v>22</v>
      </c>
      <c r="G12" s="110">
        <f>F12/F14</f>
        <v>0.26506024096385544</v>
      </c>
    </row>
    <row r="13" spans="1:9" s="34" customFormat="1" ht="18" customHeight="1" x14ac:dyDescent="0.2">
      <c r="C13" s="107"/>
      <c r="D13" s="108"/>
      <c r="E13" s="108"/>
      <c r="F13" s="109"/>
      <c r="G13" s="110"/>
    </row>
    <row r="14" spans="1:9" s="34" customFormat="1" ht="36.75" customHeight="1" x14ac:dyDescent="0.2">
      <c r="C14" s="68" t="s">
        <v>0</v>
      </c>
      <c r="D14" s="77">
        <f>SUM(D8:D13)</f>
        <v>33</v>
      </c>
      <c r="E14" s="77">
        <f>SUM(E8:E13)</f>
        <v>50</v>
      </c>
      <c r="F14" s="77">
        <f>SUM(F8:F13)</f>
        <v>83</v>
      </c>
      <c r="G14" s="78">
        <f>SUM(G8:G13)</f>
        <v>1</v>
      </c>
    </row>
    <row r="15" spans="1:9" ht="15" customHeight="1" x14ac:dyDescent="0.2">
      <c r="B15" s="74"/>
      <c r="C15" s="106"/>
      <c r="D15" s="106"/>
      <c r="G15" s="72"/>
    </row>
    <row r="16" spans="1:9" ht="11.25" customHeight="1" x14ac:dyDescent="0.2">
      <c r="B16" s="46"/>
      <c r="C16" s="46"/>
      <c r="D16" s="46"/>
      <c r="E16" s="46"/>
      <c r="F16" s="46"/>
      <c r="G16" s="46"/>
      <c r="H16" s="46"/>
    </row>
    <row r="17" spans="1:11" ht="15" customHeight="1" x14ac:dyDescent="0.2">
      <c r="B17" s="46"/>
      <c r="C17" s="46"/>
      <c r="D17" s="46"/>
      <c r="E17" s="46"/>
      <c r="F17" s="46"/>
      <c r="G17" s="46"/>
      <c r="H17" s="46"/>
    </row>
    <row r="18" spans="1:11" ht="15" customHeight="1" x14ac:dyDescent="0.2">
      <c r="B18" s="46"/>
      <c r="C18" s="46"/>
      <c r="D18" s="46"/>
      <c r="E18" s="46"/>
      <c r="F18" s="46"/>
      <c r="G18" s="46"/>
      <c r="H18" s="46"/>
    </row>
    <row r="19" spans="1:11" ht="15" customHeight="1" x14ac:dyDescent="0.2">
      <c r="B19" s="46"/>
      <c r="C19" s="46"/>
      <c r="D19" s="46"/>
      <c r="E19" s="46"/>
      <c r="F19" s="46"/>
      <c r="G19" s="46"/>
      <c r="H19" s="46"/>
    </row>
    <row r="20" spans="1:11" ht="15" customHeight="1" x14ac:dyDescent="0.2">
      <c r="B20" s="46"/>
      <c r="C20" s="46"/>
      <c r="D20" s="46"/>
      <c r="E20" s="46"/>
      <c r="F20" s="46"/>
      <c r="G20" s="46"/>
      <c r="H20" s="46"/>
    </row>
    <row r="21" spans="1:11" ht="15" customHeight="1" x14ac:dyDescent="0.2">
      <c r="B21" s="46"/>
      <c r="C21" s="46"/>
      <c r="D21" s="46"/>
      <c r="E21" s="46"/>
      <c r="F21" s="46"/>
      <c r="G21" s="46"/>
      <c r="H21" s="46"/>
    </row>
    <row r="30" spans="1:11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48"/>
      <c r="J30" s="48"/>
      <c r="K30" s="48"/>
    </row>
    <row r="31" spans="1:11" ht="13.5" customHeight="1" x14ac:dyDescent="0.3">
      <c r="A31" s="48"/>
      <c r="B31" s="32"/>
      <c r="C31" s="32"/>
      <c r="D31" s="32"/>
      <c r="E31" s="32"/>
      <c r="F31" s="32"/>
      <c r="G31" s="32"/>
      <c r="H31" s="32"/>
      <c r="I31" s="48"/>
      <c r="J31" s="48"/>
      <c r="K31" s="48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2"/>
      <c r="D37" s="102"/>
      <c r="E37" s="102"/>
      <c r="F37" s="102"/>
      <c r="G37" s="102"/>
    </row>
    <row r="39" spans="2:8" x14ac:dyDescent="0.2">
      <c r="C39" s="102"/>
      <c r="D39" s="102"/>
      <c r="E39" s="102"/>
      <c r="F39" s="102"/>
      <c r="G39" s="102"/>
    </row>
    <row r="40" spans="2:8" ht="8.25" customHeight="1" x14ac:dyDescent="0.2">
      <c r="C40" s="61"/>
      <c r="D40" s="61"/>
      <c r="E40" s="61"/>
      <c r="F40" s="61"/>
      <c r="G40" s="61"/>
    </row>
    <row r="41" spans="2:8" ht="9.75" customHeight="1" x14ac:dyDescent="0.2"/>
    <row r="42" spans="2:8" ht="12" customHeight="1" x14ac:dyDescent="0.2">
      <c r="B42" s="63"/>
      <c r="C42" s="111" t="s">
        <v>68</v>
      </c>
      <c r="D42" s="111"/>
      <c r="E42" s="111"/>
      <c r="F42" s="111"/>
      <c r="G42" s="111"/>
      <c r="H42" s="63"/>
    </row>
    <row r="43" spans="2:8" ht="21" customHeight="1" x14ac:dyDescent="0.2">
      <c r="B43" s="63"/>
      <c r="C43" s="111"/>
      <c r="D43" s="111"/>
      <c r="E43" s="111"/>
      <c r="F43" s="111"/>
      <c r="G43" s="111"/>
      <c r="H43" s="63"/>
    </row>
    <row r="44" spans="2:8" ht="20.25" customHeight="1" x14ac:dyDescent="0.2">
      <c r="B44" s="63"/>
      <c r="C44" s="111"/>
      <c r="D44" s="111"/>
      <c r="E44" s="111"/>
      <c r="F44" s="111"/>
      <c r="G44" s="111"/>
      <c r="H44" s="63"/>
    </row>
    <row r="45" spans="2:8" ht="21" customHeight="1" x14ac:dyDescent="0.2">
      <c r="B45" s="63"/>
      <c r="C45" s="111"/>
      <c r="D45" s="111"/>
      <c r="E45" s="111"/>
      <c r="F45" s="111"/>
      <c r="G45" s="111"/>
      <c r="H45" s="63"/>
    </row>
    <row r="46" spans="2:8" ht="15" customHeight="1" x14ac:dyDescent="0.2">
      <c r="B46" s="63"/>
      <c r="C46" s="63"/>
      <c r="D46" s="63"/>
      <c r="E46" s="63"/>
      <c r="F46" s="63"/>
      <c r="G46" s="63"/>
      <c r="H46" s="63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C37:G37"/>
    <mergeCell ref="C39:G39"/>
    <mergeCell ref="C42:G45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POLICIA&amp;R&amp;"Verdana,Negrita"&amp;K01+000BO-EST-36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96"/>
  <sheetViews>
    <sheetView showGridLines="0" view="pageLayout" zoomScale="80" zoomScaleNormal="80" zoomScalePageLayoutView="80" workbookViewId="0">
      <selection activeCell="C4" sqref="C4:E4"/>
    </sheetView>
  </sheetViews>
  <sheetFormatPr baseColWidth="10" defaultRowHeight="14.25" x14ac:dyDescent="0.2"/>
  <cols>
    <col min="1" max="1" width="16.42578125" style="28" customWidth="1"/>
    <col min="2" max="2" width="8.28515625" style="28" customWidth="1"/>
    <col min="3" max="3" width="31.28515625" style="28" customWidth="1"/>
    <col min="4" max="4" width="25.140625" style="28" customWidth="1"/>
    <col min="5" max="5" width="21" style="28" customWidth="1"/>
    <col min="6" max="6" width="9" style="28" customWidth="1"/>
    <col min="7" max="16384" width="11.42578125" style="28"/>
  </cols>
  <sheetData>
    <row r="1" spans="1:8" ht="21" customHeight="1" x14ac:dyDescent="0.2">
      <c r="A1" s="79"/>
      <c r="B1" s="79"/>
      <c r="C1" s="97" t="s">
        <v>6</v>
      </c>
      <c r="D1" s="97"/>
      <c r="E1" s="97"/>
      <c r="F1" s="79"/>
      <c r="G1" s="79"/>
    </row>
    <row r="3" spans="1:8" ht="34.5" customHeight="1" x14ac:dyDescent="0.2">
      <c r="A3" s="80"/>
      <c r="B3" s="80"/>
      <c r="C3" s="98" t="s">
        <v>39</v>
      </c>
      <c r="D3" s="98"/>
      <c r="E3" s="98"/>
      <c r="F3" s="80"/>
      <c r="G3" s="80"/>
    </row>
    <row r="4" spans="1:8" ht="25.5" customHeight="1" x14ac:dyDescent="0.2">
      <c r="A4" s="81"/>
      <c r="B4" s="81"/>
      <c r="C4" s="99" t="s">
        <v>48</v>
      </c>
      <c r="D4" s="99"/>
      <c r="E4" s="99"/>
      <c r="F4" s="81"/>
      <c r="G4" s="81"/>
    </row>
    <row r="5" spans="1:8" ht="21" customHeight="1" x14ac:dyDescent="0.3">
      <c r="A5" s="49"/>
      <c r="B5" s="49"/>
      <c r="C5" s="49"/>
      <c r="D5" s="49"/>
      <c r="E5" s="49"/>
      <c r="F5" s="49"/>
      <c r="G5" s="49"/>
    </row>
    <row r="6" spans="1:8" s="34" customFormat="1" ht="36.75" customHeight="1" x14ac:dyDescent="0.2">
      <c r="C6" s="64" t="s">
        <v>20</v>
      </c>
      <c r="D6" s="64" t="s">
        <v>21</v>
      </c>
      <c r="E6" s="64" t="s">
        <v>1</v>
      </c>
    </row>
    <row r="7" spans="1:8" s="34" customFormat="1" ht="27" customHeight="1" x14ac:dyDescent="0.2">
      <c r="C7" s="84" t="s">
        <v>82</v>
      </c>
      <c r="D7" s="85">
        <v>14</v>
      </c>
      <c r="E7" s="53">
        <f>D7/$D$34</f>
        <v>0.16867469879518071</v>
      </c>
      <c r="G7" s="54"/>
      <c r="H7" s="54"/>
    </row>
    <row r="8" spans="1:8" s="34" customFormat="1" ht="27" customHeight="1" x14ac:dyDescent="0.2">
      <c r="C8" s="82" t="s">
        <v>24</v>
      </c>
      <c r="D8" s="83">
        <v>11</v>
      </c>
      <c r="E8" s="53">
        <f t="shared" ref="E8:E33" si="0">D8/$D$34</f>
        <v>0.13253012048192772</v>
      </c>
      <c r="G8" s="54"/>
      <c r="H8" s="54"/>
    </row>
    <row r="9" spans="1:8" s="34" customFormat="1" ht="27" customHeight="1" x14ac:dyDescent="0.2">
      <c r="C9" s="82" t="s">
        <v>26</v>
      </c>
      <c r="D9" s="83">
        <v>7</v>
      </c>
      <c r="E9" s="53">
        <f t="shared" si="0"/>
        <v>8.4337349397590355E-2</v>
      </c>
      <c r="G9" s="54"/>
      <c r="H9" s="54"/>
    </row>
    <row r="10" spans="1:8" s="34" customFormat="1" ht="27" customHeight="1" x14ac:dyDescent="0.2">
      <c r="C10" s="82" t="s">
        <v>73</v>
      </c>
      <c r="D10" s="83">
        <v>6</v>
      </c>
      <c r="E10" s="53">
        <f t="shared" si="0"/>
        <v>7.2289156626506021E-2</v>
      </c>
      <c r="G10" s="54"/>
      <c r="H10" s="54"/>
    </row>
    <row r="11" spans="1:8" s="34" customFormat="1" ht="27" customHeight="1" x14ac:dyDescent="0.2">
      <c r="C11" s="82" t="s">
        <v>25</v>
      </c>
      <c r="D11" s="83">
        <v>6</v>
      </c>
      <c r="E11" s="53">
        <f t="shared" si="0"/>
        <v>7.2289156626506021E-2</v>
      </c>
      <c r="G11" s="54"/>
      <c r="H11" s="54"/>
    </row>
    <row r="12" spans="1:8" s="34" customFormat="1" ht="27" customHeight="1" x14ac:dyDescent="0.2">
      <c r="C12" s="82" t="s">
        <v>28</v>
      </c>
      <c r="D12" s="83">
        <v>5</v>
      </c>
      <c r="E12" s="53">
        <f t="shared" si="0"/>
        <v>6.0240963855421686E-2</v>
      </c>
      <c r="G12" s="54"/>
      <c r="H12" s="54"/>
    </row>
    <row r="13" spans="1:8" s="34" customFormat="1" ht="27" customHeight="1" x14ac:dyDescent="0.2">
      <c r="C13" s="82" t="s">
        <v>71</v>
      </c>
      <c r="D13" s="83">
        <v>4</v>
      </c>
      <c r="E13" s="53">
        <f t="shared" si="0"/>
        <v>4.8192771084337352E-2</v>
      </c>
      <c r="G13" s="54"/>
      <c r="H13" s="54"/>
    </row>
    <row r="14" spans="1:8" s="34" customFormat="1" ht="27" customHeight="1" x14ac:dyDescent="0.2">
      <c r="C14" s="82" t="s">
        <v>29</v>
      </c>
      <c r="D14" s="83">
        <v>3</v>
      </c>
      <c r="E14" s="53">
        <f t="shared" si="0"/>
        <v>3.614457831325301E-2</v>
      </c>
      <c r="G14" s="54"/>
      <c r="H14" s="54"/>
    </row>
    <row r="15" spans="1:8" s="34" customFormat="1" ht="27" customHeight="1" x14ac:dyDescent="0.2">
      <c r="C15" s="84" t="s">
        <v>43</v>
      </c>
      <c r="D15" s="85">
        <v>3</v>
      </c>
      <c r="E15" s="53">
        <f t="shared" si="0"/>
        <v>3.614457831325301E-2</v>
      </c>
      <c r="G15" s="54"/>
      <c r="H15" s="54"/>
    </row>
    <row r="16" spans="1:8" s="34" customFormat="1" ht="27" customHeight="1" x14ac:dyDescent="0.2">
      <c r="C16" s="84" t="s">
        <v>83</v>
      </c>
      <c r="D16" s="85">
        <v>3</v>
      </c>
      <c r="E16" s="53">
        <f t="shared" si="0"/>
        <v>3.614457831325301E-2</v>
      </c>
      <c r="G16" s="54"/>
      <c r="H16" s="54"/>
    </row>
    <row r="17" spans="3:8" s="34" customFormat="1" ht="27" customHeight="1" x14ac:dyDescent="0.2">
      <c r="C17" s="82" t="s">
        <v>30</v>
      </c>
      <c r="D17" s="83">
        <v>2</v>
      </c>
      <c r="E17" s="53">
        <f t="shared" si="0"/>
        <v>2.4096385542168676E-2</v>
      </c>
      <c r="G17" s="54"/>
      <c r="H17" s="54"/>
    </row>
    <row r="18" spans="3:8" s="34" customFormat="1" ht="27" customHeight="1" x14ac:dyDescent="0.2">
      <c r="C18" s="82" t="s">
        <v>74</v>
      </c>
      <c r="D18" s="83">
        <v>2</v>
      </c>
      <c r="E18" s="53">
        <f t="shared" si="0"/>
        <v>2.4096385542168676E-2</v>
      </c>
      <c r="G18" s="54"/>
      <c r="H18" s="54"/>
    </row>
    <row r="19" spans="3:8" s="34" customFormat="1" ht="27" customHeight="1" x14ac:dyDescent="0.2">
      <c r="C19" s="84" t="s">
        <v>40</v>
      </c>
      <c r="D19" s="85">
        <v>2</v>
      </c>
      <c r="E19" s="53">
        <f t="shared" si="0"/>
        <v>2.4096385542168676E-2</v>
      </c>
      <c r="G19" s="54"/>
      <c r="H19" s="54"/>
    </row>
    <row r="20" spans="3:8" s="34" customFormat="1" ht="27" customHeight="1" x14ac:dyDescent="0.2">
      <c r="C20" s="82" t="s">
        <v>76</v>
      </c>
      <c r="D20" s="83">
        <v>2</v>
      </c>
      <c r="E20" s="53">
        <f t="shared" si="0"/>
        <v>2.4096385542168676E-2</v>
      </c>
      <c r="G20" s="54"/>
      <c r="H20" s="54"/>
    </row>
    <row r="21" spans="3:8" s="34" customFormat="1" ht="27" customHeight="1" x14ac:dyDescent="0.2">
      <c r="C21" s="82" t="s">
        <v>69</v>
      </c>
      <c r="D21" s="83">
        <v>1</v>
      </c>
      <c r="E21" s="53">
        <f t="shared" si="0"/>
        <v>1.2048192771084338E-2</v>
      </c>
      <c r="G21" s="54"/>
      <c r="H21" s="54"/>
    </row>
    <row r="22" spans="3:8" s="34" customFormat="1" ht="27" customHeight="1" x14ac:dyDescent="0.2">
      <c r="C22" s="82" t="s">
        <v>33</v>
      </c>
      <c r="D22" s="83">
        <v>1</v>
      </c>
      <c r="E22" s="53">
        <f t="shared" si="0"/>
        <v>1.2048192771084338E-2</v>
      </c>
      <c r="G22" s="54"/>
      <c r="H22" s="54"/>
    </row>
    <row r="23" spans="3:8" s="34" customFormat="1" ht="27" customHeight="1" x14ac:dyDescent="0.2">
      <c r="C23" s="82" t="s">
        <v>35</v>
      </c>
      <c r="D23" s="83">
        <v>1</v>
      </c>
      <c r="E23" s="53">
        <f t="shared" si="0"/>
        <v>1.2048192771084338E-2</v>
      </c>
      <c r="G23" s="54"/>
      <c r="H23" s="54"/>
    </row>
    <row r="24" spans="3:8" s="34" customFormat="1" ht="27" customHeight="1" x14ac:dyDescent="0.2">
      <c r="C24" s="82" t="s">
        <v>42</v>
      </c>
      <c r="D24" s="83">
        <v>1</v>
      </c>
      <c r="E24" s="53">
        <f t="shared" si="0"/>
        <v>1.2048192771084338E-2</v>
      </c>
      <c r="G24" s="54"/>
      <c r="H24" s="54"/>
    </row>
    <row r="25" spans="3:8" s="34" customFormat="1" ht="27" customHeight="1" x14ac:dyDescent="0.2">
      <c r="C25" s="82" t="s">
        <v>70</v>
      </c>
      <c r="D25" s="83">
        <v>1</v>
      </c>
      <c r="E25" s="53">
        <f t="shared" si="0"/>
        <v>1.2048192771084338E-2</v>
      </c>
      <c r="G25" s="54"/>
      <c r="H25" s="54"/>
    </row>
    <row r="26" spans="3:8" s="34" customFormat="1" ht="27" customHeight="1" x14ac:dyDescent="0.2">
      <c r="C26" s="82" t="s">
        <v>72</v>
      </c>
      <c r="D26" s="83">
        <v>1</v>
      </c>
      <c r="E26" s="53">
        <f t="shared" si="0"/>
        <v>1.2048192771084338E-2</v>
      </c>
      <c r="G26" s="54"/>
      <c r="H26" s="54"/>
    </row>
    <row r="27" spans="3:8" s="34" customFormat="1" ht="27" customHeight="1" x14ac:dyDescent="0.2">
      <c r="C27" s="82" t="s">
        <v>75</v>
      </c>
      <c r="D27" s="83">
        <v>1</v>
      </c>
      <c r="E27" s="53">
        <f t="shared" si="0"/>
        <v>1.2048192771084338E-2</v>
      </c>
      <c r="G27" s="54"/>
      <c r="H27" s="54"/>
    </row>
    <row r="28" spans="3:8" s="34" customFormat="1" ht="27" customHeight="1" x14ac:dyDescent="0.2">
      <c r="C28" s="82" t="s">
        <v>62</v>
      </c>
      <c r="D28" s="83">
        <v>1</v>
      </c>
      <c r="E28" s="53">
        <f t="shared" si="0"/>
        <v>1.2048192771084338E-2</v>
      </c>
      <c r="G28" s="54"/>
      <c r="H28" s="54"/>
    </row>
    <row r="29" spans="3:8" s="34" customFormat="1" ht="27" customHeight="1" x14ac:dyDescent="0.2">
      <c r="C29" s="82" t="s">
        <v>77</v>
      </c>
      <c r="D29" s="83">
        <v>1</v>
      </c>
      <c r="E29" s="53">
        <f t="shared" si="0"/>
        <v>1.2048192771084338E-2</v>
      </c>
      <c r="G29" s="54"/>
      <c r="H29" s="54"/>
    </row>
    <row r="30" spans="3:8" s="34" customFormat="1" ht="27" customHeight="1" x14ac:dyDescent="0.2">
      <c r="C30" s="84" t="s">
        <v>78</v>
      </c>
      <c r="D30" s="85">
        <v>1</v>
      </c>
      <c r="E30" s="53">
        <f t="shared" si="0"/>
        <v>1.2048192771084338E-2</v>
      </c>
      <c r="G30" s="54"/>
      <c r="H30" s="54"/>
    </row>
    <row r="31" spans="3:8" s="34" customFormat="1" ht="27" customHeight="1" x14ac:dyDescent="0.2">
      <c r="C31" s="84" t="s">
        <v>79</v>
      </c>
      <c r="D31" s="85">
        <v>1</v>
      </c>
      <c r="E31" s="53">
        <f t="shared" si="0"/>
        <v>1.2048192771084338E-2</v>
      </c>
      <c r="G31" s="54"/>
      <c r="H31" s="54"/>
    </row>
    <row r="32" spans="3:8" s="34" customFormat="1" ht="27" customHeight="1" x14ac:dyDescent="0.2">
      <c r="C32" s="84" t="s">
        <v>80</v>
      </c>
      <c r="D32" s="85">
        <v>1</v>
      </c>
      <c r="E32" s="53">
        <f t="shared" si="0"/>
        <v>1.2048192771084338E-2</v>
      </c>
      <c r="G32" s="54"/>
      <c r="H32" s="54"/>
    </row>
    <row r="33" spans="2:8" s="34" customFormat="1" ht="27" customHeight="1" x14ac:dyDescent="0.2">
      <c r="C33" s="84" t="s">
        <v>81</v>
      </c>
      <c r="D33" s="85">
        <v>1</v>
      </c>
      <c r="E33" s="53">
        <f t="shared" si="0"/>
        <v>1.2048192771084338E-2</v>
      </c>
      <c r="G33" s="54"/>
      <c r="H33" s="54"/>
    </row>
    <row r="34" spans="2:8" s="34" customFormat="1" ht="28.5" customHeight="1" x14ac:dyDescent="0.2">
      <c r="C34" s="68" t="s">
        <v>0</v>
      </c>
      <c r="D34" s="86">
        <f>SUM(D7:D33)</f>
        <v>83</v>
      </c>
      <c r="E34" s="87">
        <f>SUM(E7:E33)</f>
        <v>1.0000000000000002</v>
      </c>
    </row>
    <row r="35" spans="2:8" ht="16.5" customHeight="1" x14ac:dyDescent="0.2">
      <c r="B35" s="74"/>
      <c r="C35" s="106"/>
      <c r="D35" s="106"/>
      <c r="E35" s="72"/>
    </row>
    <row r="36" spans="2:8" ht="16.5" customHeight="1" x14ac:dyDescent="0.2">
      <c r="B36" s="74"/>
      <c r="C36" s="88"/>
      <c r="D36" s="88"/>
      <c r="E36" s="72"/>
    </row>
    <row r="37" spans="2:8" ht="16.5" customHeight="1" x14ac:dyDescent="0.2">
      <c r="B37" s="74"/>
      <c r="C37" s="88"/>
      <c r="D37" s="88"/>
      <c r="E37" s="72"/>
    </row>
    <row r="38" spans="2:8" ht="16.5" customHeight="1" x14ac:dyDescent="0.2">
      <c r="B38" s="74"/>
      <c r="C38" s="88"/>
      <c r="D38" s="88"/>
      <c r="E38" s="72"/>
    </row>
    <row r="39" spans="2:8" ht="16.5" customHeight="1" x14ac:dyDescent="0.2">
      <c r="B39" s="74"/>
      <c r="C39" s="88"/>
      <c r="D39" s="88"/>
      <c r="E39" s="72"/>
    </row>
    <row r="40" spans="2:8" ht="16.5" customHeight="1" x14ac:dyDescent="0.2">
      <c r="B40" s="74"/>
      <c r="C40" s="88"/>
      <c r="D40" s="88"/>
      <c r="E40" s="72"/>
    </row>
    <row r="41" spans="2:8" ht="16.5" customHeight="1" x14ac:dyDescent="0.2">
      <c r="B41" s="74"/>
      <c r="C41" s="88"/>
      <c r="D41" s="88"/>
      <c r="E41" s="72"/>
    </row>
    <row r="42" spans="2:8" ht="16.5" customHeight="1" x14ac:dyDescent="0.2">
      <c r="B42" s="74"/>
      <c r="C42" s="88"/>
      <c r="D42" s="88"/>
      <c r="E42" s="72"/>
    </row>
    <row r="43" spans="2:8" ht="16.5" customHeight="1" x14ac:dyDescent="0.2">
      <c r="B43" s="74"/>
      <c r="C43" s="88"/>
      <c r="D43" s="88"/>
      <c r="E43" s="72"/>
    </row>
    <row r="44" spans="2:8" ht="16.5" customHeight="1" x14ac:dyDescent="0.2">
      <c r="B44" s="74"/>
      <c r="C44" s="88"/>
      <c r="D44" s="88"/>
      <c r="E44" s="72"/>
    </row>
    <row r="45" spans="2:8" ht="16.5" customHeight="1" x14ac:dyDescent="0.2">
      <c r="B45" s="74"/>
      <c r="C45" s="88"/>
      <c r="D45" s="88"/>
      <c r="E45" s="72"/>
    </row>
    <row r="46" spans="2:8" ht="16.5" customHeight="1" x14ac:dyDescent="0.2">
      <c r="B46" s="74"/>
      <c r="C46" s="88"/>
      <c r="D46" s="88"/>
      <c r="E46" s="72"/>
    </row>
    <row r="47" spans="2:8" ht="16.5" customHeight="1" x14ac:dyDescent="0.2">
      <c r="B47" s="74"/>
      <c r="C47" s="88"/>
      <c r="D47" s="88"/>
      <c r="E47" s="72"/>
    </row>
    <row r="48" spans="2:8" ht="16.5" customHeight="1" x14ac:dyDescent="0.2">
      <c r="B48" s="74"/>
      <c r="C48" s="88"/>
      <c r="D48" s="88"/>
      <c r="E48" s="72"/>
    </row>
    <row r="49" spans="2:5" ht="16.5" customHeight="1" x14ac:dyDescent="0.2">
      <c r="B49" s="74"/>
      <c r="C49" s="88"/>
      <c r="D49" s="88"/>
      <c r="E49" s="72"/>
    </row>
    <row r="50" spans="2:5" ht="16.5" customHeight="1" x14ac:dyDescent="0.2">
      <c r="B50" s="74"/>
      <c r="C50" s="88"/>
      <c r="D50" s="88"/>
      <c r="E50" s="72"/>
    </row>
    <row r="51" spans="2:5" ht="16.5" customHeight="1" x14ac:dyDescent="0.2">
      <c r="B51" s="74"/>
      <c r="C51" s="88"/>
      <c r="D51" s="88"/>
      <c r="E51" s="72"/>
    </row>
    <row r="54" spans="2:5" x14ac:dyDescent="0.2">
      <c r="C54" s="102"/>
      <c r="D54" s="102"/>
      <c r="E54" s="102"/>
    </row>
    <row r="90" spans="1:8" ht="10.5" customHeight="1" x14ac:dyDescent="0.2">
      <c r="B90" s="62"/>
      <c r="C90" s="62"/>
      <c r="D90" s="62"/>
      <c r="E90" s="62"/>
      <c r="F90" s="62"/>
    </row>
    <row r="91" spans="1:8" ht="25.5" customHeight="1" x14ac:dyDescent="0.2">
      <c r="B91" s="104" t="s">
        <v>84</v>
      </c>
      <c r="C91" s="104"/>
      <c r="D91" s="104"/>
      <c r="E91" s="104"/>
      <c r="F91" s="104"/>
      <c r="G91" s="104"/>
      <c r="H91" s="63"/>
    </row>
    <row r="92" spans="1:8" ht="30.75" customHeight="1" x14ac:dyDescent="0.2">
      <c r="A92" s="63"/>
      <c r="B92" s="104"/>
      <c r="C92" s="104"/>
      <c r="D92" s="104"/>
      <c r="E92" s="104"/>
      <c r="F92" s="104"/>
      <c r="G92" s="104"/>
      <c r="H92" s="63"/>
    </row>
    <row r="93" spans="1:8" ht="11.25" customHeight="1" x14ac:dyDescent="0.2"/>
    <row r="94" spans="1:8" ht="11.25" customHeight="1" x14ac:dyDescent="0.2"/>
    <row r="95" spans="1:8" ht="11.25" customHeight="1" x14ac:dyDescent="0.2"/>
    <row r="96" spans="1:8" ht="11.25" customHeight="1" x14ac:dyDescent="0.2"/>
  </sheetData>
  <sortState ref="C7:D33">
    <sortCondition descending="1" ref="D7:D33"/>
  </sortState>
  <mergeCells count="6">
    <mergeCell ref="B91:G92"/>
    <mergeCell ref="C1:E1"/>
    <mergeCell ref="C3:E3"/>
    <mergeCell ref="C4:E4"/>
    <mergeCell ref="C35:D35"/>
    <mergeCell ref="C54:E54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0"/>
  <sheetViews>
    <sheetView showGridLines="0" view="pageLayout" topLeftCell="A13" zoomScale="80" zoomScaleNormal="80" zoomScalePageLayoutView="80" workbookViewId="0">
      <selection activeCell="A4" sqref="A4:I4"/>
    </sheetView>
  </sheetViews>
  <sheetFormatPr baseColWidth="10" defaultRowHeight="14.25" x14ac:dyDescent="0.2"/>
  <cols>
    <col min="1" max="1" width="8.140625" style="28" customWidth="1"/>
    <col min="2" max="2" width="8.28515625" style="28" customWidth="1"/>
    <col min="3" max="3" width="25.5703125" style="28" customWidth="1"/>
    <col min="4" max="4" width="21.85546875" style="28" customWidth="1"/>
    <col min="5" max="5" width="22.28515625" style="28" customWidth="1"/>
    <col min="6" max="6" width="21.570312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97" t="s">
        <v>6</v>
      </c>
      <c r="B1" s="97"/>
      <c r="C1" s="97"/>
      <c r="D1" s="97"/>
      <c r="E1" s="97"/>
      <c r="F1" s="97"/>
      <c r="G1" s="97"/>
      <c r="H1" s="97"/>
      <c r="I1" s="97"/>
    </row>
    <row r="2" spans="1:9" ht="8.25" customHeight="1" x14ac:dyDescent="0.2"/>
    <row r="3" spans="1:9" ht="21" customHeight="1" x14ac:dyDescent="0.2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19.5" customHeight="1" x14ac:dyDescent="0.2">
      <c r="A4" s="99" t="s">
        <v>48</v>
      </c>
      <c r="B4" s="99"/>
      <c r="C4" s="99"/>
      <c r="D4" s="99"/>
      <c r="E4" s="99"/>
      <c r="F4" s="99"/>
      <c r="G4" s="99"/>
      <c r="H4" s="99"/>
      <c r="I4" s="99"/>
    </row>
    <row r="5" spans="1:9" ht="21.7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8.5" customHeight="1" x14ac:dyDescent="0.3">
      <c r="A6" s="31"/>
      <c r="B6" s="32"/>
      <c r="C6" s="100" t="s">
        <v>2</v>
      </c>
      <c r="D6" s="100" t="s">
        <v>15</v>
      </c>
      <c r="E6" s="100"/>
      <c r="F6" s="100" t="s">
        <v>0</v>
      </c>
      <c r="G6" s="100" t="s">
        <v>1</v>
      </c>
      <c r="H6" s="32"/>
      <c r="I6" s="33"/>
    </row>
    <row r="7" spans="1:9" s="34" customFormat="1" ht="27" customHeight="1" x14ac:dyDescent="0.2">
      <c r="C7" s="100"/>
      <c r="D7" s="35" t="s">
        <v>16</v>
      </c>
      <c r="E7" s="35" t="s">
        <v>17</v>
      </c>
      <c r="F7" s="100"/>
      <c r="G7" s="100"/>
    </row>
    <row r="8" spans="1:9" s="34" customFormat="1" ht="18" customHeight="1" x14ac:dyDescent="0.2">
      <c r="C8" s="112" t="s">
        <v>49</v>
      </c>
      <c r="D8" s="113">
        <v>30</v>
      </c>
      <c r="E8" s="113">
        <v>48</v>
      </c>
      <c r="F8" s="114">
        <f>SUM(D8:E9)</f>
        <v>78</v>
      </c>
      <c r="G8" s="110">
        <f>F8/F14</f>
        <v>0.35616438356164382</v>
      </c>
    </row>
    <row r="9" spans="1:9" s="34" customFormat="1" ht="18" customHeight="1" x14ac:dyDescent="0.2">
      <c r="C9" s="112"/>
      <c r="D9" s="113"/>
      <c r="E9" s="113"/>
      <c r="F9" s="114"/>
      <c r="G9" s="110"/>
    </row>
    <row r="10" spans="1:9" s="34" customFormat="1" ht="18" customHeight="1" x14ac:dyDescent="0.2">
      <c r="C10" s="112" t="s">
        <v>50</v>
      </c>
      <c r="D10" s="113">
        <v>35</v>
      </c>
      <c r="E10" s="113">
        <v>28</v>
      </c>
      <c r="F10" s="114">
        <f>SUM(D10:E11)</f>
        <v>63</v>
      </c>
      <c r="G10" s="110">
        <f>F10/F14</f>
        <v>0.28767123287671231</v>
      </c>
    </row>
    <row r="11" spans="1:9" s="34" customFormat="1" ht="18" customHeight="1" x14ac:dyDescent="0.2">
      <c r="C11" s="112"/>
      <c r="D11" s="113"/>
      <c r="E11" s="113"/>
      <c r="F11" s="114"/>
      <c r="G11" s="110"/>
    </row>
    <row r="12" spans="1:9" s="34" customFormat="1" ht="18" x14ac:dyDescent="0.2">
      <c r="A12" s="39"/>
      <c r="C12" s="112" t="s">
        <v>51</v>
      </c>
      <c r="D12" s="113">
        <v>35</v>
      </c>
      <c r="E12" s="113">
        <v>43</v>
      </c>
      <c r="F12" s="114">
        <f>SUM(D12:E13)</f>
        <v>78</v>
      </c>
      <c r="G12" s="110">
        <f>F12/F14</f>
        <v>0.35616438356164382</v>
      </c>
    </row>
    <row r="13" spans="1:9" s="90" customFormat="1" ht="18" customHeight="1" x14ac:dyDescent="0.2">
      <c r="A13" s="89"/>
      <c r="C13" s="112"/>
      <c r="D13" s="113"/>
      <c r="E13" s="113"/>
      <c r="F13" s="114"/>
      <c r="G13" s="110"/>
    </row>
    <row r="14" spans="1:9" s="34" customFormat="1" ht="36.75" customHeight="1" x14ac:dyDescent="0.2">
      <c r="A14" s="39"/>
      <c r="C14" s="40" t="s">
        <v>0</v>
      </c>
      <c r="D14" s="42">
        <f>SUM(D8:D13)</f>
        <v>100</v>
      </c>
      <c r="E14" s="42">
        <f>SUM(E8:E13)</f>
        <v>119</v>
      </c>
      <c r="F14" s="42">
        <f>SUM(F8:F13)</f>
        <v>219</v>
      </c>
      <c r="G14" s="43">
        <f>SUM(G8:G13)</f>
        <v>0.99999999999999989</v>
      </c>
    </row>
    <row r="15" spans="1:9" s="44" customFormat="1" ht="18.75" customHeight="1" x14ac:dyDescent="0.2">
      <c r="B15" s="59"/>
      <c r="C15" s="101"/>
      <c r="D15" s="101"/>
      <c r="G15" s="45"/>
    </row>
    <row r="16" spans="1:9" ht="11.25" customHeight="1" x14ac:dyDescent="0.2">
      <c r="B16" s="46"/>
      <c r="C16" s="46"/>
      <c r="D16" s="46"/>
      <c r="E16" s="46"/>
      <c r="F16" s="46"/>
      <c r="G16" s="46"/>
      <c r="H16" s="46"/>
    </row>
    <row r="17" spans="1:11" ht="15" customHeight="1" x14ac:dyDescent="0.2">
      <c r="B17" s="46"/>
      <c r="C17" s="46"/>
      <c r="D17" s="46"/>
      <c r="E17" s="46"/>
      <c r="F17" s="46"/>
      <c r="G17" s="46"/>
      <c r="H17" s="46"/>
    </row>
    <row r="18" spans="1:11" ht="15" customHeight="1" x14ac:dyDescent="0.2">
      <c r="B18" s="46"/>
      <c r="C18" s="46"/>
      <c r="D18" s="46"/>
      <c r="E18" s="46"/>
      <c r="F18" s="46"/>
      <c r="G18" s="46"/>
      <c r="H18" s="46"/>
    </row>
    <row r="19" spans="1:11" ht="15" customHeight="1" x14ac:dyDescent="0.2">
      <c r="B19" s="46"/>
      <c r="C19" s="46"/>
      <c r="D19" s="46"/>
      <c r="E19" s="46"/>
      <c r="F19" s="46"/>
      <c r="G19" s="46"/>
      <c r="H19" s="46"/>
    </row>
    <row r="20" spans="1:11" ht="15" customHeight="1" x14ac:dyDescent="0.2">
      <c r="B20" s="46"/>
      <c r="C20" s="46"/>
      <c r="D20" s="46"/>
      <c r="E20" s="46"/>
      <c r="F20" s="46"/>
      <c r="G20" s="46"/>
      <c r="H20" s="46"/>
    </row>
    <row r="21" spans="1:11" ht="15" customHeight="1" x14ac:dyDescent="0.2">
      <c r="B21" s="46"/>
      <c r="C21" s="46"/>
      <c r="D21" s="46"/>
      <c r="E21" s="46"/>
      <c r="F21" s="46"/>
      <c r="G21" s="46"/>
      <c r="H21" s="46"/>
    </row>
    <row r="30" spans="1:11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48"/>
      <c r="J30" s="48"/>
      <c r="K30" s="48"/>
    </row>
    <row r="31" spans="1:11" ht="13.5" customHeight="1" x14ac:dyDescent="0.3">
      <c r="A31" s="48"/>
      <c r="B31" s="32"/>
      <c r="C31" s="32"/>
      <c r="D31" s="32"/>
      <c r="E31" s="32"/>
      <c r="F31" s="32"/>
      <c r="G31" s="32"/>
      <c r="H31" s="32"/>
      <c r="I31" s="48"/>
      <c r="J31" s="48"/>
      <c r="K31" s="48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2"/>
      <c r="D37" s="102"/>
      <c r="E37" s="102"/>
      <c r="F37" s="102"/>
      <c r="G37" s="102"/>
    </row>
    <row r="39" spans="2:8" x14ac:dyDescent="0.2">
      <c r="C39" s="102"/>
      <c r="D39" s="102"/>
      <c r="E39" s="102"/>
      <c r="F39" s="102"/>
      <c r="G39" s="102"/>
    </row>
    <row r="40" spans="2:8" ht="12.75" customHeight="1" x14ac:dyDescent="0.2">
      <c r="C40" s="61"/>
      <c r="D40" s="61"/>
      <c r="E40" s="61"/>
      <c r="F40" s="61"/>
      <c r="G40" s="61"/>
    </row>
    <row r="41" spans="2:8" ht="11.25" customHeight="1" x14ac:dyDescent="0.2">
      <c r="B41" s="63"/>
      <c r="C41" s="111" t="s">
        <v>85</v>
      </c>
      <c r="D41" s="111"/>
      <c r="E41" s="111"/>
      <c r="F41" s="111"/>
      <c r="G41" s="111"/>
      <c r="H41" s="63"/>
    </row>
    <row r="42" spans="2:8" ht="30" customHeight="1" x14ac:dyDescent="0.2">
      <c r="B42" s="63"/>
      <c r="C42" s="111"/>
      <c r="D42" s="111"/>
      <c r="E42" s="111"/>
      <c r="F42" s="111"/>
      <c r="G42" s="111"/>
      <c r="H42" s="63"/>
    </row>
    <row r="43" spans="2:8" ht="7.5" customHeight="1" x14ac:dyDescent="0.2">
      <c r="B43" s="63"/>
      <c r="C43" s="111"/>
      <c r="D43" s="111"/>
      <c r="E43" s="111"/>
      <c r="F43" s="111"/>
      <c r="G43" s="111"/>
      <c r="H43" s="63"/>
    </row>
    <row r="44" spans="2:8" ht="7.5" customHeight="1" x14ac:dyDescent="0.2">
      <c r="B44" s="63"/>
      <c r="C44" s="111"/>
      <c r="D44" s="111"/>
      <c r="E44" s="111"/>
      <c r="F44" s="111"/>
      <c r="G44" s="111"/>
      <c r="H44" s="63"/>
    </row>
    <row r="45" spans="2:8" ht="15" customHeight="1" x14ac:dyDescent="0.2">
      <c r="B45" s="63"/>
      <c r="C45" s="63"/>
      <c r="D45" s="63"/>
      <c r="E45" s="63"/>
      <c r="F45" s="63"/>
      <c r="G45" s="63"/>
      <c r="H45" s="63"/>
    </row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</sheetData>
  <mergeCells count="26">
    <mergeCell ref="C37:G37"/>
    <mergeCell ref="C39:G39"/>
    <mergeCell ref="C41:G44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POLICIA&amp;R&amp;"Verdana,Negrita"&amp;K01+000BO-EST-30
Versión: 01</oddHeader>
    <oddFooter>&amp;C&amp;"Verdana,Negrita"&amp;K03-012Dirección de Planificación y Desarrollo / Departamento de Estadísticas&amp;R&amp;"Verdana,Normal"&amp;11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zoomScale="80" zoomScaleNormal="80" zoomScalePageLayoutView="80" workbookViewId="0">
      <selection activeCell="A4" sqref="A4:I4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140625" style="28" customWidth="1"/>
    <col min="4" max="6" width="21.8554687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97" t="s">
        <v>6</v>
      </c>
      <c r="B1" s="97"/>
      <c r="C1" s="97"/>
      <c r="D1" s="97"/>
      <c r="E1" s="97"/>
      <c r="F1" s="97"/>
      <c r="G1" s="97"/>
      <c r="H1" s="97"/>
      <c r="I1" s="97"/>
    </row>
    <row r="2" spans="1:9" ht="8.25" customHeight="1" x14ac:dyDescent="0.2"/>
    <row r="3" spans="1:9" ht="21" customHeight="1" x14ac:dyDescent="0.2">
      <c r="A3" s="98" t="s">
        <v>46</v>
      </c>
      <c r="B3" s="98"/>
      <c r="C3" s="98"/>
      <c r="D3" s="98"/>
      <c r="E3" s="98"/>
      <c r="F3" s="98"/>
      <c r="G3" s="98"/>
      <c r="H3" s="98"/>
      <c r="I3" s="98"/>
    </row>
    <row r="4" spans="1:9" ht="19.5" customHeight="1" x14ac:dyDescent="0.2">
      <c r="A4" s="99" t="s">
        <v>48</v>
      </c>
      <c r="B4" s="99"/>
      <c r="C4" s="99"/>
      <c r="D4" s="99"/>
      <c r="E4" s="99"/>
      <c r="F4" s="99"/>
      <c r="G4" s="99"/>
      <c r="H4" s="99"/>
      <c r="I4" s="99"/>
    </row>
    <row r="5" spans="1:9" ht="15.7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7" customHeight="1" x14ac:dyDescent="0.3">
      <c r="A6" s="31"/>
      <c r="B6" s="32"/>
      <c r="C6" s="100" t="s">
        <v>2</v>
      </c>
      <c r="D6" s="100" t="s">
        <v>15</v>
      </c>
      <c r="E6" s="100"/>
      <c r="F6" s="100" t="s">
        <v>0</v>
      </c>
      <c r="G6" s="100" t="s">
        <v>1</v>
      </c>
      <c r="H6" s="32"/>
      <c r="I6" s="33"/>
    </row>
    <row r="7" spans="1:9" s="34" customFormat="1" ht="25.5" customHeight="1" x14ac:dyDescent="0.2">
      <c r="C7" s="100"/>
      <c r="D7" s="35" t="s">
        <v>16</v>
      </c>
      <c r="E7" s="35" t="s">
        <v>17</v>
      </c>
      <c r="F7" s="100"/>
      <c r="G7" s="100"/>
    </row>
    <row r="8" spans="1:9" s="34" customFormat="1" ht="18" customHeight="1" x14ac:dyDescent="0.2">
      <c r="C8" s="112" t="s">
        <v>49</v>
      </c>
      <c r="D8" s="113">
        <v>7</v>
      </c>
      <c r="E8" s="113">
        <v>35</v>
      </c>
      <c r="F8" s="114">
        <f>SUM(D8:E9)</f>
        <v>42</v>
      </c>
      <c r="G8" s="115">
        <f>F8/F14</f>
        <v>0.36521739130434783</v>
      </c>
    </row>
    <row r="9" spans="1:9" s="34" customFormat="1" ht="18" customHeight="1" x14ac:dyDescent="0.2">
      <c r="C9" s="112"/>
      <c r="D9" s="113"/>
      <c r="E9" s="113"/>
      <c r="F9" s="114"/>
      <c r="G9" s="115"/>
    </row>
    <row r="10" spans="1:9" s="34" customFormat="1" ht="18" customHeight="1" x14ac:dyDescent="0.2">
      <c r="C10" s="112" t="s">
        <v>50</v>
      </c>
      <c r="D10" s="113">
        <v>1</v>
      </c>
      <c r="E10" s="113">
        <v>36</v>
      </c>
      <c r="F10" s="114">
        <f>SUM(D10:E11)</f>
        <v>37</v>
      </c>
      <c r="G10" s="115">
        <f>F10/F14</f>
        <v>0.32173913043478258</v>
      </c>
    </row>
    <row r="11" spans="1:9" s="34" customFormat="1" ht="18" customHeight="1" x14ac:dyDescent="0.2">
      <c r="C11" s="112"/>
      <c r="D11" s="113"/>
      <c r="E11" s="113"/>
      <c r="F11" s="114"/>
      <c r="G11" s="115"/>
    </row>
    <row r="12" spans="1:9" s="34" customFormat="1" ht="18" customHeight="1" x14ac:dyDescent="0.2">
      <c r="A12" s="39"/>
      <c r="C12" s="112" t="s">
        <v>51</v>
      </c>
      <c r="D12" s="113">
        <v>1</v>
      </c>
      <c r="E12" s="113">
        <v>35</v>
      </c>
      <c r="F12" s="114">
        <f>SUM(D12:E13)</f>
        <v>36</v>
      </c>
      <c r="G12" s="115">
        <f>F12/F14</f>
        <v>0.31304347826086959</v>
      </c>
    </row>
    <row r="13" spans="1:9" s="90" customFormat="1" ht="18" customHeight="1" x14ac:dyDescent="0.2">
      <c r="A13" s="89"/>
      <c r="C13" s="112"/>
      <c r="D13" s="113"/>
      <c r="E13" s="113"/>
      <c r="F13" s="114"/>
      <c r="G13" s="115"/>
    </row>
    <row r="14" spans="1:9" s="34" customFormat="1" ht="36.75" customHeight="1" x14ac:dyDescent="0.2">
      <c r="A14" s="39"/>
      <c r="C14" s="40" t="s">
        <v>0</v>
      </c>
      <c r="D14" s="42">
        <f>SUM(D8:D13)</f>
        <v>9</v>
      </c>
      <c r="E14" s="42">
        <f>SUM(E8:E13)</f>
        <v>106</v>
      </c>
      <c r="F14" s="42">
        <f>SUM(F8:F13)</f>
        <v>115</v>
      </c>
      <c r="G14" s="43">
        <f>SUM(G8:G13)</f>
        <v>1</v>
      </c>
    </row>
    <row r="15" spans="1:9" s="44" customFormat="1" ht="14.25" customHeight="1" x14ac:dyDescent="0.2">
      <c r="B15" s="59"/>
      <c r="C15" s="101"/>
      <c r="D15" s="101"/>
      <c r="G15" s="45"/>
    </row>
    <row r="16" spans="1:9" ht="6.75" customHeight="1" x14ac:dyDescent="0.2">
      <c r="B16" s="46"/>
      <c r="C16" s="46"/>
      <c r="D16" s="46"/>
      <c r="E16" s="46"/>
      <c r="F16" s="46"/>
      <c r="G16" s="46"/>
      <c r="H16" s="46"/>
    </row>
    <row r="17" spans="1:11" ht="15" customHeight="1" x14ac:dyDescent="0.2">
      <c r="B17" s="46"/>
      <c r="C17" s="46"/>
      <c r="D17" s="46"/>
      <c r="E17" s="46"/>
      <c r="F17" s="46"/>
      <c r="G17" s="46"/>
      <c r="H17" s="46"/>
    </row>
    <row r="18" spans="1:11" ht="15" customHeight="1" x14ac:dyDescent="0.2">
      <c r="B18" s="46"/>
      <c r="C18" s="46"/>
      <c r="D18" s="46"/>
      <c r="E18" s="46"/>
      <c r="F18" s="46"/>
      <c r="G18" s="46"/>
      <c r="H18" s="46"/>
    </row>
    <row r="19" spans="1:11" ht="15" customHeight="1" x14ac:dyDescent="0.2">
      <c r="B19" s="46"/>
      <c r="C19" s="46"/>
      <c r="D19" s="46"/>
      <c r="E19" s="46"/>
      <c r="F19" s="46"/>
      <c r="G19" s="46"/>
      <c r="H19" s="46"/>
    </row>
    <row r="20" spans="1:11" ht="15" customHeight="1" x14ac:dyDescent="0.2">
      <c r="B20" s="46"/>
      <c r="C20" s="46"/>
      <c r="D20" s="46"/>
      <c r="E20" s="46"/>
      <c r="F20" s="46"/>
      <c r="G20" s="46"/>
      <c r="H20" s="46"/>
    </row>
    <row r="21" spans="1:11" ht="15" customHeight="1" x14ac:dyDescent="0.2">
      <c r="B21" s="46"/>
      <c r="C21" s="46"/>
      <c r="D21" s="46"/>
      <c r="E21" s="46"/>
      <c r="F21" s="46"/>
      <c r="G21" s="46"/>
      <c r="H21" s="46"/>
    </row>
    <row r="30" spans="1:11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48"/>
      <c r="J30" s="48"/>
      <c r="K30" s="48"/>
    </row>
    <row r="31" spans="1:11" ht="13.5" customHeight="1" x14ac:dyDescent="0.3">
      <c r="A31" s="48"/>
      <c r="B31" s="32"/>
      <c r="C31" s="32"/>
      <c r="D31" s="32"/>
      <c r="E31" s="32"/>
      <c r="F31" s="32"/>
      <c r="G31" s="32"/>
      <c r="H31" s="32"/>
      <c r="I31" s="48"/>
      <c r="J31" s="48"/>
      <c r="K31" s="48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2"/>
      <c r="D37" s="102"/>
      <c r="E37" s="102"/>
      <c r="F37" s="102"/>
      <c r="G37" s="102"/>
    </row>
    <row r="39" spans="2:8" x14ac:dyDescent="0.2">
      <c r="C39" s="102"/>
      <c r="D39" s="102"/>
      <c r="E39" s="102"/>
      <c r="F39" s="102"/>
      <c r="G39" s="102"/>
    </row>
    <row r="40" spans="2:8" ht="8.25" customHeight="1" x14ac:dyDescent="0.2">
      <c r="C40" s="61"/>
      <c r="D40" s="61"/>
      <c r="E40" s="61"/>
      <c r="F40" s="61"/>
      <c r="G40" s="61"/>
    </row>
    <row r="41" spans="2:8" ht="1.5" customHeight="1" x14ac:dyDescent="0.2"/>
    <row r="42" spans="2:8" ht="12" customHeight="1" x14ac:dyDescent="0.2"/>
    <row r="43" spans="2:8" ht="11.25" customHeight="1" x14ac:dyDescent="0.2">
      <c r="B43" s="63"/>
      <c r="C43" s="111" t="s">
        <v>86</v>
      </c>
      <c r="D43" s="111"/>
      <c r="E43" s="111"/>
      <c r="F43" s="111"/>
      <c r="G43" s="111"/>
      <c r="H43" s="63"/>
    </row>
    <row r="44" spans="2:8" ht="31.5" customHeight="1" x14ac:dyDescent="0.2">
      <c r="B44" s="63"/>
      <c r="C44" s="111"/>
      <c r="D44" s="111"/>
      <c r="E44" s="111"/>
      <c r="F44" s="111"/>
      <c r="G44" s="111"/>
      <c r="H44" s="63"/>
    </row>
    <row r="45" spans="2:8" ht="15" customHeight="1" x14ac:dyDescent="0.2">
      <c r="B45" s="63"/>
      <c r="C45" s="111"/>
      <c r="D45" s="111"/>
      <c r="E45" s="111"/>
      <c r="F45" s="111"/>
      <c r="G45" s="111"/>
      <c r="H45" s="63"/>
    </row>
    <row r="46" spans="2:8" ht="15" customHeight="1" x14ac:dyDescent="0.2">
      <c r="B46" s="63"/>
      <c r="C46" s="63"/>
      <c r="D46" s="63"/>
      <c r="E46" s="63"/>
      <c r="F46" s="63"/>
      <c r="G46" s="63"/>
      <c r="H46" s="63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C37:G37"/>
    <mergeCell ref="C39:G39"/>
    <mergeCell ref="C43:G45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POLICIA&amp;R&amp;"Verdana,Negrita"&amp;K01+000BO-EST-31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9"/>
  <sheetViews>
    <sheetView showGridLines="0" tabSelected="1" view="pageLayout" zoomScale="80" zoomScaleNormal="80" zoomScalePageLayoutView="80" workbookViewId="0">
      <selection activeCell="A4" sqref="A4:I4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5703125" style="28" customWidth="1"/>
    <col min="4" max="6" width="21.570312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97" t="s">
        <v>6</v>
      </c>
      <c r="B1" s="97"/>
      <c r="C1" s="97"/>
      <c r="D1" s="97"/>
      <c r="E1" s="97"/>
      <c r="F1" s="97"/>
      <c r="G1" s="97"/>
      <c r="H1" s="97"/>
      <c r="I1" s="97"/>
    </row>
    <row r="2" spans="1:9" ht="8.25" customHeight="1" x14ac:dyDescent="0.2"/>
    <row r="3" spans="1:9" ht="44.25" customHeight="1" x14ac:dyDescent="0.2">
      <c r="A3" s="98" t="s">
        <v>47</v>
      </c>
      <c r="B3" s="98"/>
      <c r="C3" s="98"/>
      <c r="D3" s="98"/>
      <c r="E3" s="98"/>
      <c r="F3" s="98"/>
      <c r="G3" s="98"/>
      <c r="H3" s="98"/>
      <c r="I3" s="98"/>
    </row>
    <row r="4" spans="1:9" ht="19.5" customHeight="1" x14ac:dyDescent="0.2">
      <c r="A4" s="99" t="s">
        <v>48</v>
      </c>
      <c r="B4" s="99"/>
      <c r="C4" s="99"/>
      <c r="D4" s="99"/>
      <c r="E4" s="99"/>
      <c r="F4" s="99"/>
      <c r="G4" s="99"/>
      <c r="H4" s="99"/>
      <c r="I4" s="99"/>
    </row>
    <row r="5" spans="1:9" ht="11.2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7" customHeight="1" x14ac:dyDescent="0.3">
      <c r="A6" s="31"/>
      <c r="B6" s="32"/>
      <c r="C6" s="100" t="s">
        <v>2</v>
      </c>
      <c r="D6" s="100" t="s">
        <v>15</v>
      </c>
      <c r="E6" s="100"/>
      <c r="F6" s="100" t="s">
        <v>0</v>
      </c>
      <c r="G6" s="100" t="s">
        <v>1</v>
      </c>
      <c r="H6" s="32"/>
      <c r="I6" s="33"/>
    </row>
    <row r="7" spans="1:9" s="34" customFormat="1" ht="25.5" customHeight="1" x14ac:dyDescent="0.2">
      <c r="C7" s="100"/>
      <c r="D7" s="35" t="s">
        <v>16</v>
      </c>
      <c r="E7" s="35" t="s">
        <v>17</v>
      </c>
      <c r="F7" s="100"/>
      <c r="G7" s="100"/>
    </row>
    <row r="8" spans="1:9" s="34" customFormat="1" ht="18" customHeight="1" x14ac:dyDescent="0.2">
      <c r="C8" s="112" t="s">
        <v>49</v>
      </c>
      <c r="D8" s="113">
        <v>2</v>
      </c>
      <c r="E8" s="113">
        <v>0</v>
      </c>
      <c r="F8" s="114">
        <f>SUM(D8:E9)</f>
        <v>2</v>
      </c>
      <c r="G8" s="116">
        <f>F8/F14</f>
        <v>0.4</v>
      </c>
    </row>
    <row r="9" spans="1:9" s="34" customFormat="1" ht="18" customHeight="1" x14ac:dyDescent="0.2">
      <c r="C9" s="112"/>
      <c r="D9" s="113"/>
      <c r="E9" s="113"/>
      <c r="F9" s="114"/>
      <c r="G9" s="116"/>
    </row>
    <row r="10" spans="1:9" s="34" customFormat="1" ht="18" customHeight="1" x14ac:dyDescent="0.2">
      <c r="C10" s="112" t="s">
        <v>50</v>
      </c>
      <c r="D10" s="113">
        <v>1</v>
      </c>
      <c r="E10" s="113">
        <v>1</v>
      </c>
      <c r="F10" s="114">
        <f>SUM(D10:E11)</f>
        <v>2</v>
      </c>
      <c r="G10" s="116">
        <f>F10/F14</f>
        <v>0.4</v>
      </c>
    </row>
    <row r="11" spans="1:9" s="34" customFormat="1" ht="18" customHeight="1" x14ac:dyDescent="0.2">
      <c r="C11" s="112"/>
      <c r="D11" s="113"/>
      <c r="E11" s="113"/>
      <c r="F11" s="114"/>
      <c r="G11" s="116"/>
    </row>
    <row r="12" spans="1:9" s="34" customFormat="1" ht="18" customHeight="1" x14ac:dyDescent="0.2">
      <c r="A12" s="39"/>
      <c r="C12" s="112" t="s">
        <v>51</v>
      </c>
      <c r="D12" s="113">
        <v>1</v>
      </c>
      <c r="E12" s="113">
        <v>0</v>
      </c>
      <c r="F12" s="114">
        <f>SUM(D12:E13)</f>
        <v>1</v>
      </c>
      <c r="G12" s="116">
        <f>F12/F14</f>
        <v>0.2</v>
      </c>
    </row>
    <row r="13" spans="1:9" s="90" customFormat="1" ht="18" customHeight="1" x14ac:dyDescent="0.2">
      <c r="A13" s="89"/>
      <c r="C13" s="112"/>
      <c r="D13" s="113"/>
      <c r="E13" s="113"/>
      <c r="F13" s="114"/>
      <c r="G13" s="116"/>
    </row>
    <row r="14" spans="1:9" s="34" customFormat="1" ht="36.75" customHeight="1" x14ac:dyDescent="0.2">
      <c r="A14" s="39"/>
      <c r="C14" s="40" t="s">
        <v>0</v>
      </c>
      <c r="D14" s="42">
        <f>SUM(D8:D13)</f>
        <v>4</v>
      </c>
      <c r="E14" s="42">
        <f>SUM(E8:E13)</f>
        <v>1</v>
      </c>
      <c r="F14" s="42">
        <f>SUM(F8:F13)</f>
        <v>5</v>
      </c>
      <c r="G14" s="43">
        <f>SUM(G8:G13)</f>
        <v>1</v>
      </c>
    </row>
    <row r="15" spans="1:9" s="44" customFormat="1" ht="21.75" customHeight="1" x14ac:dyDescent="0.2">
      <c r="B15" s="59"/>
      <c r="C15" s="101"/>
      <c r="D15" s="101"/>
      <c r="G15" s="45"/>
    </row>
    <row r="16" spans="1:9" ht="11.25" customHeight="1" x14ac:dyDescent="0.2">
      <c r="B16" s="46"/>
      <c r="C16" s="46"/>
      <c r="D16" s="46"/>
      <c r="E16" s="46"/>
      <c r="F16" s="46"/>
      <c r="G16" s="46"/>
      <c r="H16" s="46"/>
    </row>
    <row r="17" spans="1:11" ht="15" customHeight="1" x14ac:dyDescent="0.2">
      <c r="B17" s="46"/>
      <c r="C17" s="46"/>
      <c r="D17" s="46"/>
      <c r="E17" s="46"/>
      <c r="F17" s="46"/>
      <c r="G17" s="46"/>
      <c r="H17" s="46"/>
    </row>
    <row r="18" spans="1:11" ht="15" customHeight="1" x14ac:dyDescent="0.2">
      <c r="B18" s="46"/>
      <c r="C18" s="46"/>
      <c r="D18" s="46"/>
      <c r="E18" s="46"/>
      <c r="F18" s="46"/>
      <c r="G18" s="46"/>
      <c r="H18" s="46"/>
    </row>
    <row r="19" spans="1:11" ht="15" customHeight="1" x14ac:dyDescent="0.2">
      <c r="B19" s="46"/>
      <c r="C19" s="46"/>
      <c r="D19" s="46"/>
      <c r="E19" s="46"/>
      <c r="F19" s="46"/>
      <c r="G19" s="46"/>
      <c r="H19" s="46"/>
    </row>
    <row r="20" spans="1:11" ht="15" customHeight="1" x14ac:dyDescent="0.2">
      <c r="B20" s="46"/>
      <c r="C20" s="46"/>
      <c r="D20" s="46"/>
      <c r="E20" s="46"/>
      <c r="F20" s="46"/>
      <c r="G20" s="46"/>
      <c r="H20" s="46"/>
    </row>
    <row r="21" spans="1:11" ht="15" customHeight="1" x14ac:dyDescent="0.2">
      <c r="B21" s="46"/>
      <c r="C21" s="46"/>
      <c r="D21" s="46"/>
      <c r="E21" s="46"/>
      <c r="F21" s="46"/>
      <c r="G21" s="46"/>
      <c r="H21" s="46"/>
    </row>
    <row r="30" spans="1:11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48"/>
      <c r="J30" s="48"/>
      <c r="K30" s="48"/>
    </row>
    <row r="31" spans="1:11" ht="13.5" customHeight="1" x14ac:dyDescent="0.3">
      <c r="A31" s="48"/>
      <c r="B31" s="32"/>
      <c r="C31" s="32"/>
      <c r="D31" s="32"/>
      <c r="E31" s="32"/>
      <c r="F31" s="32"/>
      <c r="G31" s="32"/>
      <c r="H31" s="32"/>
      <c r="I31" s="48"/>
      <c r="J31" s="48"/>
      <c r="K31" s="48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2"/>
      <c r="D37" s="102"/>
      <c r="E37" s="102"/>
      <c r="F37" s="102"/>
      <c r="G37" s="102"/>
    </row>
    <row r="39" spans="2:8" ht="21.75" customHeight="1" x14ac:dyDescent="0.2">
      <c r="C39" s="102"/>
      <c r="D39" s="102"/>
      <c r="E39" s="102"/>
      <c r="F39" s="102"/>
      <c r="G39" s="102"/>
    </row>
    <row r="40" spans="2:8" ht="11.25" customHeight="1" x14ac:dyDescent="0.2">
      <c r="B40" s="63"/>
      <c r="C40" s="111" t="s">
        <v>87</v>
      </c>
      <c r="D40" s="111"/>
      <c r="E40" s="111"/>
      <c r="F40" s="111"/>
      <c r="G40" s="111"/>
      <c r="H40" s="63"/>
    </row>
    <row r="41" spans="2:8" ht="17.25" customHeight="1" x14ac:dyDescent="0.2">
      <c r="B41" s="63"/>
      <c r="C41" s="111"/>
      <c r="D41" s="111"/>
      <c r="E41" s="111"/>
      <c r="F41" s="111"/>
      <c r="G41" s="111"/>
      <c r="H41" s="63"/>
    </row>
    <row r="42" spans="2:8" ht="18" customHeight="1" x14ac:dyDescent="0.2">
      <c r="B42" s="63"/>
      <c r="C42" s="111"/>
      <c r="D42" s="111"/>
      <c r="E42" s="111"/>
      <c r="F42" s="111"/>
      <c r="G42" s="111"/>
      <c r="H42" s="63"/>
    </row>
    <row r="43" spans="2:8" ht="7.5" customHeight="1" x14ac:dyDescent="0.2">
      <c r="B43" s="63"/>
      <c r="C43" s="111"/>
      <c r="D43" s="111"/>
      <c r="E43" s="111"/>
      <c r="F43" s="111"/>
      <c r="G43" s="111"/>
      <c r="H43" s="63"/>
    </row>
    <row r="44" spans="2:8" ht="15" customHeight="1" x14ac:dyDescent="0.2">
      <c r="B44" s="63"/>
      <c r="C44" s="63"/>
      <c r="D44" s="63"/>
      <c r="E44" s="63"/>
      <c r="F44" s="63"/>
      <c r="G44" s="63"/>
      <c r="H44" s="63"/>
    </row>
    <row r="45" spans="2:8" ht="11.25" customHeight="1" x14ac:dyDescent="0.2"/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</sheetData>
  <mergeCells count="26">
    <mergeCell ref="C37:G37"/>
    <mergeCell ref="C39:G39"/>
    <mergeCell ref="C40:G43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Direccion Naturalizacion-Natura</vt:lpstr>
      <vt:lpstr>Dir.Nat. Otorgadas Genero </vt:lpstr>
      <vt:lpstr>Dir.Nat. Otorgadas Pais</vt:lpstr>
      <vt:lpstr>Direccion Naturalizacion-Solic</vt:lpstr>
      <vt:lpstr>Dir.Naturalizaciones Sol. </vt:lpstr>
      <vt:lpstr>Dir.Nat. Pais</vt:lpstr>
      <vt:lpstr>Certificaciones Nacionalid </vt:lpstr>
      <vt:lpstr>Certificaciones No Nacion.</vt:lpstr>
      <vt:lpstr>Dir.Naturalizaciones Estatus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2022-10-06T16:05:27Z</cp:lastPrinted>
  <dcterms:created xsi:type="dcterms:W3CDTF">2011-05-26T16:01:17Z</dcterms:created>
  <dcterms:modified xsi:type="dcterms:W3CDTF">2024-07-11T14:42:45Z</dcterms:modified>
</cp:coreProperties>
</file>