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Boletin Estadistico Institucional Oct-Dic 2025/Formato Excel/"/>
    </mc:Choice>
  </mc:AlternateContent>
  <xr:revisionPtr revIDLastSave="223" documentId="11_2F2449B4486D2FFA5F92F380B9928E2AC0BE384D" xr6:coauthVersionLast="47" xr6:coauthVersionMax="47" xr10:uidLastSave="{AE8B0CB8-5ED5-4415-A79C-368B6B5B12D0}"/>
  <bookViews>
    <workbookView xWindow="-120" yWindow="-120" windowWidth="29040" windowHeight="15840" tabRatio="806" firstSheet="1" activeTab="8" xr2:uid="{00000000-000D-0000-FFFF-FFFF00000000}"/>
  </bookViews>
  <sheets>
    <sheet name="Direccion Naturalizacion-Natura" sheetId="5" r:id="rId1"/>
    <sheet name="Dir.Nat. Otorgadas Pais" sheetId="7" r:id="rId2"/>
    <sheet name="Dir.Nat. Otorgadas Genero " sheetId="6" r:id="rId3"/>
    <sheet name="Direccion Naturalizacion-Solic" sheetId="8" r:id="rId4"/>
    <sheet name="Dir.Nat. Pais" sheetId="10" r:id="rId5"/>
    <sheet name="Dir.Nat. Solcit Genero" sheetId="14" r:id="rId6"/>
    <sheet name="Certificaciones Nac." sheetId="15" r:id="rId7"/>
    <sheet name="Certificaciones No Nac." sheetId="16" r:id="rId8"/>
    <sheet name="Certificaciones Estatus" sheetId="17" r:id="rId9"/>
  </sheets>
  <externalReferences>
    <externalReference r:id="rId10"/>
  </externalReferences>
  <definedNames>
    <definedName name="_xlnm._FilterDatabase" localSheetId="1" hidden="1">'Dir.Nat. Otorgadas Pais'!$C$7:$D$44</definedName>
    <definedName name="ff">'[1]Por Sexo'!$B$6</definedName>
    <definedName name="gdfyhgj" localSheetId="8">#REF!</definedName>
    <definedName name="gdfyhgj" localSheetId="6">#REF!</definedName>
    <definedName name="gdfyhgj" localSheetId="7">#REF!</definedName>
    <definedName name="gdfyhgj" localSheetId="1">#REF!</definedName>
    <definedName name="gdfyhgj" localSheetId="4">#REF!</definedName>
    <definedName name="gdfyhgj" localSheetId="5">#REF!</definedName>
    <definedName name="gdfyhgj">#REF!</definedName>
    <definedName name="jjj" localSheetId="8">#REF!</definedName>
    <definedName name="jjj" localSheetId="6">#REF!</definedName>
    <definedName name="jjj" localSheetId="7">#REF!</definedName>
    <definedName name="jjj" localSheetId="2">#REF!</definedName>
    <definedName name="jjj" localSheetId="1">#REF!</definedName>
    <definedName name="jjj" localSheetId="4">#REF!</definedName>
    <definedName name="jjj" localSheetId="5">#REF!</definedName>
    <definedName name="jjj" localSheetId="0">#REF!</definedName>
    <definedName name="jjj" localSheetId="3">#REF!</definedName>
    <definedName name="jj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0" l="1"/>
  <c r="I12" i="8"/>
  <c r="D45" i="7" l="1"/>
  <c r="E20" i="7" l="1"/>
  <c r="E18" i="7"/>
  <c r="E15" i="7"/>
  <c r="E21" i="7"/>
  <c r="E19" i="7"/>
  <c r="E17" i="7"/>
  <c r="E22" i="7"/>
  <c r="E16" i="7"/>
  <c r="E23" i="7"/>
  <c r="E39" i="7" l="1"/>
  <c r="E40" i="7"/>
  <c r="E42" i="7"/>
  <c r="E41" i="7"/>
  <c r="E38" i="7"/>
  <c r="E43" i="7"/>
  <c r="D11" i="17"/>
  <c r="C11" i="17"/>
  <c r="E10" i="17"/>
  <c r="E9" i="17"/>
  <c r="E8" i="17"/>
  <c r="E11" i="17" l="1"/>
  <c r="F10" i="17" s="1"/>
  <c r="D11" i="16"/>
  <c r="C11" i="16"/>
  <c r="E10" i="16"/>
  <c r="E9" i="16"/>
  <c r="E8" i="16"/>
  <c r="D11" i="15"/>
  <c r="C11" i="15"/>
  <c r="E10" i="15"/>
  <c r="E9" i="15"/>
  <c r="E8" i="15"/>
  <c r="E11" i="16" l="1"/>
  <c r="F10" i="16" s="1"/>
  <c r="F8" i="17"/>
  <c r="C15" i="17"/>
  <c r="F9" i="17"/>
  <c r="D15" i="17"/>
  <c r="E11" i="15"/>
  <c r="D15" i="15" s="1"/>
  <c r="D11" i="14"/>
  <c r="C11" i="14"/>
  <c r="E10" i="14"/>
  <c r="E9" i="14"/>
  <c r="E8" i="14"/>
  <c r="F11" i="17" l="1"/>
  <c r="F8" i="16"/>
  <c r="D15" i="16"/>
  <c r="F9" i="16"/>
  <c r="C15" i="16"/>
  <c r="F9" i="15"/>
  <c r="C15" i="15"/>
  <c r="F8" i="15"/>
  <c r="F10" i="15"/>
  <c r="E11" i="14"/>
  <c r="D16" i="14" s="1"/>
  <c r="E32" i="7"/>
  <c r="E8" i="6"/>
  <c r="F11" i="16" l="1"/>
  <c r="E36" i="7"/>
  <c r="E37" i="7"/>
  <c r="E34" i="7"/>
  <c r="E35" i="7"/>
  <c r="F11" i="15"/>
  <c r="F8" i="14"/>
  <c r="C16" i="14"/>
  <c r="F9" i="14"/>
  <c r="F10" i="14"/>
  <c r="F11" i="14" l="1"/>
  <c r="E27" i="10" l="1"/>
  <c r="E28" i="10"/>
  <c r="E25" i="10"/>
  <c r="E26" i="10"/>
  <c r="E23" i="10"/>
  <c r="E24" i="10"/>
  <c r="E21" i="10"/>
  <c r="E22" i="10"/>
  <c r="E18" i="10"/>
  <c r="E8" i="10"/>
  <c r="E7" i="10"/>
  <c r="E17" i="10"/>
  <c r="E16" i="10"/>
  <c r="E15" i="10"/>
  <c r="E14" i="10"/>
  <c r="E29" i="10"/>
  <c r="E13" i="10"/>
  <c r="E20" i="10"/>
  <c r="E12" i="10"/>
  <c r="E11" i="10"/>
  <c r="E10" i="10"/>
  <c r="E19" i="10"/>
  <c r="E9" i="10"/>
  <c r="E30" i="10" l="1"/>
  <c r="G12" i="8"/>
  <c r="F23" i="8" s="1"/>
  <c r="F12" i="8"/>
  <c r="F22" i="8" s="1"/>
  <c r="E12" i="8"/>
  <c r="F21" i="8" s="1"/>
  <c r="D12" i="8"/>
  <c r="F20" i="8" s="1"/>
  <c r="C12" i="8"/>
  <c r="F19" i="8" s="1"/>
  <c r="H11" i="8"/>
  <c r="H10" i="8"/>
  <c r="H9" i="8"/>
  <c r="F25" i="8" l="1"/>
  <c r="G19" i="8" s="1"/>
  <c r="H12" i="8"/>
  <c r="I10" i="8" s="1"/>
  <c r="G21" i="8" l="1"/>
  <c r="G20" i="8"/>
  <c r="G22" i="8"/>
  <c r="I9" i="8"/>
  <c r="G23" i="8"/>
  <c r="I11" i="8"/>
  <c r="G25" i="8" l="1"/>
  <c r="E28" i="7" l="1"/>
  <c r="E9" i="7"/>
  <c r="E27" i="7"/>
  <c r="E8" i="7"/>
  <c r="E7" i="7"/>
  <c r="E25" i="7"/>
  <c r="E33" i="7"/>
  <c r="E31" i="7"/>
  <c r="E24" i="7"/>
  <c r="E14" i="7"/>
  <c r="E13" i="7"/>
  <c r="E12" i="7"/>
  <c r="E44" i="7"/>
  <c r="E30" i="7"/>
  <c r="E11" i="7"/>
  <c r="E29" i="7"/>
  <c r="E10" i="7"/>
  <c r="E26" i="7"/>
  <c r="E45" i="7" l="1"/>
  <c r="D11" i="6"/>
  <c r="C11" i="6"/>
  <c r="E10" i="6"/>
  <c r="E9" i="6"/>
  <c r="E11" i="6" l="1"/>
  <c r="F10" i="6" s="1"/>
  <c r="F8" i="6" l="1"/>
  <c r="D15" i="6"/>
  <c r="F9" i="6"/>
  <c r="C15" i="6"/>
  <c r="F11" i="6" l="1"/>
  <c r="G12" i="5"/>
  <c r="F12" i="5"/>
  <c r="E12" i="5"/>
  <c r="D12" i="5"/>
  <c r="C12" i="5"/>
  <c r="F19" i="5" s="1"/>
  <c r="F21" i="5" l="1"/>
  <c r="F20" i="5"/>
  <c r="F23" i="5"/>
  <c r="F22" i="5"/>
  <c r="H11" i="5"/>
  <c r="H10" i="5"/>
  <c r="H9" i="5"/>
  <c r="H12" i="5" l="1"/>
  <c r="F25" i="5"/>
  <c r="I11" i="5" l="1"/>
  <c r="I10" i="5"/>
  <c r="G22" i="5"/>
  <c r="G21" i="5"/>
  <c r="G20" i="5"/>
  <c r="G23" i="5"/>
  <c r="G19" i="5"/>
  <c r="I9" i="5"/>
  <c r="I12" i="5" l="1"/>
  <c r="G25" i="5"/>
</calcChain>
</file>

<file path=xl/sharedStrings.xml><?xml version="1.0" encoding="utf-8"?>
<sst xmlns="http://schemas.openxmlformats.org/spreadsheetml/2006/main" count="188" uniqueCount="78">
  <si>
    <t>TOTAL</t>
  </si>
  <si>
    <t>%</t>
  </si>
  <si>
    <t>MES</t>
  </si>
  <si>
    <t>POR MATRIMONIO</t>
  </si>
  <si>
    <t>ORDINARIA</t>
  </si>
  <si>
    <t>PRIVILEGIADA</t>
  </si>
  <si>
    <t>TIPO DE NATURALIZACIÓN</t>
  </si>
  <si>
    <t>Mayores de edad</t>
  </si>
  <si>
    <t>Menores de edad</t>
  </si>
  <si>
    <t>CANTIDAD DE NATURALIZACIONES OTORGADAS POR MES, SEGÚN TIPO</t>
  </si>
  <si>
    <t>PARA HIJOS DE PADRE 
Y/O MADRE NATURALIZADO</t>
  </si>
  <si>
    <t>PARA HIJOS DE PADRE Y/O MADRE NATURALIZADO
MAYORES DE EDAD</t>
  </si>
  <si>
    <t>PARA HIJOS DE PADRE Y/O MADRE NATURALIZADO
MENORES DE EDAD</t>
  </si>
  <si>
    <t>CANTIDAD DE NATURALIZACIONES OTORGADAS POR MES, SEGÚN GÉNERO</t>
  </si>
  <si>
    <t>GÉNERO</t>
  </si>
  <si>
    <t>FEMENINO</t>
  </si>
  <si>
    <t>MASCULINO</t>
  </si>
  <si>
    <t>CANTIDAD DE NATURALIZACIONES OTORGADAS SEGÚN PAÍS DE ORIGEN</t>
  </si>
  <si>
    <t>PAÍS</t>
  </si>
  <si>
    <t>CANTIDAD</t>
  </si>
  <si>
    <t>Venezuela</t>
  </si>
  <si>
    <t>Colombia</t>
  </si>
  <si>
    <t>Cuba</t>
  </si>
  <si>
    <t>Rusia</t>
  </si>
  <si>
    <t>Italia</t>
  </si>
  <si>
    <t>Estados Unidos</t>
  </si>
  <si>
    <t>España</t>
  </si>
  <si>
    <t>Haití</t>
  </si>
  <si>
    <t>Francia</t>
  </si>
  <si>
    <t>Perú</t>
  </si>
  <si>
    <t>CANTIDAD DE NATURALIZACIONES SOLICITADAS POR MES, SEGÚN TIPO</t>
  </si>
  <si>
    <t>CANTIDAD DE NATURALIZACIONES SOLICITADAS POR MES, SEGÚN GÉNERO</t>
  </si>
  <si>
    <t>CANTIDAD DE NATURALIZACIONES SOLICITADAS 
SEGÚN PAÍS DE ORIGEN</t>
  </si>
  <si>
    <t>Nicaragua</t>
  </si>
  <si>
    <t>Pakistán</t>
  </si>
  <si>
    <t>Ecuador</t>
  </si>
  <si>
    <t>Ucrania</t>
  </si>
  <si>
    <t>CANTIDAD DE CERTIFICACIONES DE NACIONALIDAD SOLICITADAS POR MES, 
SEGÚN GÉNERO</t>
  </si>
  <si>
    <t>CANTIDAD DE CERTIFICACIONES DE NO NACIONALIDAD SOLICITADAS 
POR MES, SEGÚN GÉNERO</t>
  </si>
  <si>
    <t>CANTIDAD DE CERTIFICACIONES DE PROCESO DE NATURALIZACIÓN (ESTATUS)
SOLICITADAS POR MES, SEGÚN GÉNERO</t>
  </si>
  <si>
    <t>Argentina</t>
  </si>
  <si>
    <t>DIRECCIÓN DE NATURALIZACIÓN</t>
  </si>
  <si>
    <t>Uruguay</t>
  </si>
  <si>
    <t>Guatemala</t>
  </si>
  <si>
    <t>Vietnam</t>
  </si>
  <si>
    <t>Alemania</t>
  </si>
  <si>
    <t>Brasil</t>
  </si>
  <si>
    <t>Costa Rica</t>
  </si>
  <si>
    <t>El Salvador</t>
  </si>
  <si>
    <t>OCTUBRE-DICIEMBRE 2025</t>
  </si>
  <si>
    <t>Octubre</t>
  </si>
  <si>
    <t>Noviembre</t>
  </si>
  <si>
    <t>Diciembre</t>
  </si>
  <si>
    <t>Para el periodo octubre-diciembre 2025, fueron otorgadas un total de 169 naturalizaciones, destacando ordinaria con 51% entre los procesos realizados en este trimestre, seguido por por matrimonio 41%; el mes de noviembre registró el 100% de los naturalizados.</t>
  </si>
  <si>
    <t>Para el trimestre analizado, se registraron 169 naturalizaciones otorgadas, del total de extranjeros juramentados, el 52% corresponde al género femenino, y un 48% al masculino.</t>
  </si>
  <si>
    <t>Mexico</t>
  </si>
  <si>
    <t>Honduras</t>
  </si>
  <si>
    <t>Bélgica</t>
  </si>
  <si>
    <t>Georgia</t>
  </si>
  <si>
    <t>Islas Vírgenes</t>
  </si>
  <si>
    <t>Jordania</t>
  </si>
  <si>
    <t>Kazakstán</t>
  </si>
  <si>
    <t>Letonia</t>
  </si>
  <si>
    <t>Líbano</t>
  </si>
  <si>
    <t>Palestina</t>
  </si>
  <si>
    <t>Países Bajos</t>
  </si>
  <si>
    <t>Serbia</t>
  </si>
  <si>
    <t>Taiwan</t>
  </si>
  <si>
    <t>Se observa que los países con mayor porcentaje de extranjeros naturalizados para el periodo octubre-diciembre 2025 fueron: Venezuela con 19.5%, Cuba 18.9%, Colombia y España con 8.3% cada uno.</t>
  </si>
  <si>
    <t>Durante el periodo evaluado, se solicitaron un total de 116 procesos de naturalización, destacando por matrimonio con 67%, seguido por ordinaria con 33%; el mes de octubre refleja la mayor cantidad 43.</t>
  </si>
  <si>
    <t>La información muestra que para el trimestre octubre-diciembre 2025, el total de naturalizaciones solicitadas fue de 116, el mes de mayor porcentaje fue octubre con 37%; Destacando el género femenino con el porcentaje más alto de solicitudes 51% y un 49% para el masculino.</t>
  </si>
  <si>
    <t>Bielorrusia</t>
  </si>
  <si>
    <t>Checoslovaquia</t>
  </si>
  <si>
    <t>Portugal</t>
  </si>
  <si>
    <t>Se observó que los países con mayor porcentaje de procesos de naturalización solicitados para el trimestre octubre-diciembre 2025 fueron: Venezuela con 21.6%, Colombia 13.8%c y Cuba 9.5%.</t>
  </si>
  <si>
    <t>Durante el periodo analizado, la Dirección de Naturalizaciones registró 68 solicitudes para certificaciones de nacionalidad; destacando el género masculino con el porcentaje más alto de solicitudes 57%, y el mes de octubre con el mayor porcentaje 37%.</t>
  </si>
  <si>
    <t xml:space="preserve">Para el trimestre octubre-diciembre del año 2025, la Dirección de Naturalizaciones registró 99 solicitudes para certificaciones de no nacionalidad; resalta el género masculino con el porcentaje más alto de solicitudes 88%, y el mes de octubre con la mayor cantidad 47. </t>
  </si>
  <si>
    <t>Para el periodo evaluado, la Dirección de Naturalizaciones registró 9 solicitudes para certificaciones de proceso de naturalización (estatus), presentando el género femenino un 56%.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</si>
</sst>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theme="4" tint="-0.499984740745262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sz val="12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2"/>
      <color theme="0"/>
      <name val="Verdana"/>
      <family val="2"/>
    </font>
    <font>
      <b/>
      <sz val="13"/>
      <color rgb="FFFF0000"/>
      <name val="Verdana"/>
      <family val="2"/>
    </font>
    <font>
      <sz val="12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justify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vertical="justify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 indent="2"/>
    </xf>
    <xf numFmtId="0" fontId="10" fillId="0" borderId="0" xfId="0" applyFont="1" applyAlignment="1">
      <alignment horizontal="right" vertical="center" wrapText="1" indent="3"/>
    </xf>
    <xf numFmtId="0" fontId="2" fillId="0" borderId="0" xfId="0" applyFont="1" applyAlignment="1">
      <alignment horizontal="right" vertical="center" wrapText="1" indent="2"/>
    </xf>
    <xf numFmtId="0" fontId="17" fillId="0" borderId="0" xfId="0" applyFont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 indent="2"/>
    </xf>
    <xf numFmtId="0" fontId="2" fillId="3" borderId="0" xfId="0" applyFont="1" applyFill="1" applyAlignment="1">
      <alignment horizontal="right" vertical="center" wrapText="1" indent="3"/>
    </xf>
    <xf numFmtId="1" fontId="2" fillId="3" borderId="0" xfId="0" applyNumberFormat="1" applyFont="1" applyFill="1" applyAlignment="1">
      <alignment horizontal="right" vertical="center" wrapText="1" indent="2"/>
    </xf>
    <xf numFmtId="9" fontId="2" fillId="3" borderId="0" xfId="1" applyFont="1" applyFill="1" applyBorder="1" applyAlignment="1">
      <alignment horizontal="right" vertical="center" wrapText="1" indent="1"/>
    </xf>
    <xf numFmtId="0" fontId="18" fillId="2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 wrapText="1" inden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wrapText="1"/>
    </xf>
    <xf numFmtId="49" fontId="5" fillId="0" borderId="0" xfId="2" applyNumberFormat="1" applyFont="1" applyAlignment="1">
      <alignment wrapText="1"/>
    </xf>
    <xf numFmtId="0" fontId="6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right" vertical="center" wrapText="1" indent="4"/>
    </xf>
    <xf numFmtId="0" fontId="2" fillId="0" borderId="0" xfId="2" applyFont="1" applyAlignment="1">
      <alignment horizontal="right" vertical="center" wrapText="1" indent="4"/>
    </xf>
    <xf numFmtId="164" fontId="2" fillId="0" borderId="0" xfId="1" applyNumberFormat="1" applyFont="1" applyFill="1" applyBorder="1" applyAlignment="1">
      <alignment horizontal="right" vertical="center" wrapText="1" indent="2"/>
    </xf>
    <xf numFmtId="0" fontId="17" fillId="3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horizontal="right" vertical="center" wrapText="1" indent="4"/>
    </xf>
    <xf numFmtId="1" fontId="2" fillId="3" borderId="0" xfId="2" applyNumberFormat="1" applyFont="1" applyFill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2"/>
    </xf>
    <xf numFmtId="1" fontId="3" fillId="0" borderId="0" xfId="2" applyNumberFormat="1" applyFont="1" applyAlignment="1">
      <alignment horizontal="center" vertical="center" wrapText="1"/>
    </xf>
    <xf numFmtId="0" fontId="11" fillId="0" borderId="0" xfId="2" applyFont="1" applyAlignment="1">
      <alignment vertical="justify" wrapText="1"/>
    </xf>
    <xf numFmtId="9" fontId="17" fillId="0" borderId="0" xfId="2" applyNumberFormat="1" applyFont="1" applyAlignment="1">
      <alignment vertical="center" wrapText="1"/>
    </xf>
    <xf numFmtId="0" fontId="12" fillId="0" borderId="0" xfId="2" applyFont="1" applyAlignment="1">
      <alignment horizontal="center" wrapText="1"/>
    </xf>
    <xf numFmtId="49" fontId="5" fillId="0" borderId="0" xfId="2" applyNumberFormat="1" applyFont="1" applyAlignment="1">
      <alignment horizontal="center" wrapText="1"/>
    </xf>
    <xf numFmtId="0" fontId="21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 wrapText="1" indent="5"/>
    </xf>
    <xf numFmtId="164" fontId="10" fillId="0" borderId="0" xfId="1" applyNumberFormat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center" vertical="center" wrapText="1"/>
    </xf>
    <xf numFmtId="0" fontId="2" fillId="3" borderId="0" xfId="2" applyFont="1" applyFill="1" applyAlignment="1">
      <alignment horizontal="center" vertical="center" wrapText="1"/>
    </xf>
    <xf numFmtId="1" fontId="2" fillId="3" borderId="0" xfId="2" applyNumberFormat="1" applyFont="1" applyFill="1" applyAlignment="1">
      <alignment horizontal="right" vertical="center" wrapText="1" indent="5"/>
    </xf>
    <xf numFmtId="9" fontId="2" fillId="3" borderId="0" xfId="1" applyFont="1" applyFill="1" applyBorder="1" applyAlignment="1">
      <alignment horizontal="right" vertical="center" wrapText="1" indent="3"/>
    </xf>
    <xf numFmtId="0" fontId="17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vertical="justify" wrapText="1"/>
    </xf>
    <xf numFmtId="0" fontId="2" fillId="0" borderId="0" xfId="2" applyFont="1" applyAlignment="1">
      <alignment horizontal="right" vertical="center" wrapText="1" indent="3"/>
    </xf>
    <xf numFmtId="1" fontId="2" fillId="3" borderId="0" xfId="2" applyNumberFormat="1" applyFont="1" applyFill="1" applyAlignment="1">
      <alignment horizontal="right" vertical="center" wrapText="1" indent="3"/>
    </xf>
    <xf numFmtId="9" fontId="3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vertical="justify" wrapText="1"/>
    </xf>
    <xf numFmtId="0" fontId="15" fillId="0" borderId="0" xfId="2" applyFont="1" applyAlignment="1">
      <alignment vertical="center" wrapText="1"/>
    </xf>
    <xf numFmtId="0" fontId="16" fillId="0" borderId="0" xfId="2" applyFont="1" applyAlignment="1">
      <alignment wrapText="1"/>
    </xf>
    <xf numFmtId="49" fontId="22" fillId="0" borderId="0" xfId="2" applyNumberFormat="1" applyFont="1" applyAlignment="1">
      <alignment wrapText="1"/>
    </xf>
    <xf numFmtId="49" fontId="16" fillId="0" borderId="0" xfId="0" applyNumberFormat="1" applyFont="1" applyAlignment="1">
      <alignment wrapText="1"/>
    </xf>
    <xf numFmtId="9" fontId="3" fillId="0" borderId="0" xfId="0" applyNumberFormat="1" applyFont="1" applyAlignment="1">
      <alignment horizontal="center" vertical="center" wrapText="1"/>
    </xf>
    <xf numFmtId="9" fontId="2" fillId="0" borderId="0" xfId="1" applyFont="1" applyFill="1" applyBorder="1" applyAlignment="1">
      <alignment horizontal="right" vertical="center" wrapText="1" indent="1"/>
    </xf>
    <xf numFmtId="9" fontId="2" fillId="0" borderId="0" xfId="1" applyFont="1" applyFill="1" applyBorder="1" applyAlignment="1">
      <alignment horizontal="right" vertical="center" wrapText="1" indent="2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 indent="5"/>
    </xf>
    <xf numFmtId="0" fontId="14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0" fontId="18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2" applyFont="1" applyAlignment="1">
      <alignment horizontal="justify" vertical="justify" wrapText="1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49" fontId="16" fillId="0" borderId="0" xfId="2" applyNumberFormat="1" applyFont="1" applyAlignment="1">
      <alignment horizontal="center" wrapText="1"/>
    </xf>
    <xf numFmtId="0" fontId="13" fillId="0" borderId="0" xfId="2" applyFont="1" applyAlignment="1">
      <alignment horizontal="left" vertical="center" wrapText="1"/>
    </xf>
    <xf numFmtId="0" fontId="20" fillId="0" borderId="0" xfId="2" applyFont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según Tipo</a:t>
            </a: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2025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7072438325491105"/>
          <c:y val="2.521670982298068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Naturalizacion-Natura'!$E$19:$E$23</c:f>
              <c:strCache>
                <c:ptCount val="5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7339927240481529E-2"/>
                  <c:y val="1.0711583967094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53-4360-8B15-3781A474C939}"/>
                </c:ext>
              </c:extLst>
            </c:dLbl>
            <c:dLbl>
              <c:idx val="1"/>
              <c:layout>
                <c:manualLayout>
                  <c:x val="1.6891947557167965E-2"/>
                  <c:y val="1.3416552979422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53-4360-8B15-3781A474C939}"/>
                </c:ext>
              </c:extLst>
            </c:dLbl>
            <c:dLbl>
              <c:idx val="2"/>
              <c:layout>
                <c:manualLayout>
                  <c:x val="1.6392825220732005E-2"/>
                  <c:y val="8.385449521607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53-4360-8B15-3781A474C939}"/>
                </c:ext>
              </c:extLst>
            </c:dLbl>
            <c:dLbl>
              <c:idx val="3"/>
              <c:layout>
                <c:manualLayout>
                  <c:x val="2.192448166201447E-2"/>
                  <c:y val="1.6030922152768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53-4360-8B15-3781A474C939}"/>
                </c:ext>
              </c:extLst>
            </c:dLbl>
            <c:dLbl>
              <c:idx val="4"/>
              <c:layout>
                <c:manualLayout>
                  <c:x val="1.038741522677273E-2"/>
                  <c:y val="1.0086328425971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53-4360-8B15-3781A474C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Naturalizacion-Natura'!$E$19:$E$23,'Direccion Naturalizacion-Natura'!$G$19:$G$23)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49%</c:v>
                </c:pt>
                <c:pt idx="6">
                  <c:v>51%</c:v>
                </c:pt>
                <c:pt idx="7">
                  <c:v>0%</c:v>
                </c:pt>
                <c:pt idx="8">
                  <c:v>0%</c:v>
                </c:pt>
                <c:pt idx="9">
                  <c:v>0%</c:v>
                </c:pt>
              </c:strCache>
            </c:strRef>
          </c:cat>
          <c:val>
            <c:numRef>
              <c:f>'Direccion Naturalizacion-Natura'!$G$19:$G$23</c:f>
              <c:numCache>
                <c:formatCode>0%</c:formatCode>
                <c:ptCount val="5"/>
                <c:pt idx="0">
                  <c:v>0.48520710059171596</c:v>
                </c:pt>
                <c:pt idx="1">
                  <c:v>0.51479289940828399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53-4360-8B15-3781A474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440640"/>
        <c:axId val="223026496"/>
        <c:axId val="0"/>
      </c:bar3DChart>
      <c:catAx>
        <c:axId val="2034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026496"/>
        <c:crosses val="autoZero"/>
        <c:auto val="1"/>
        <c:lblAlgn val="ctr"/>
        <c:lblOffset val="100"/>
        <c:noMultiLvlLbl val="0"/>
      </c:catAx>
      <c:valAx>
        <c:axId val="22302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34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2025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68583958477849"/>
          <c:y val="0.12063327751362514"/>
          <c:w val="0.68394463240736925"/>
          <c:h val="0.860289573671292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7919897260687745E-3"/>
                  <c:y val="-2.8873215182700701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C5-45DF-B5D4-71FA08A9366E}"/>
                </c:ext>
              </c:extLst>
            </c:dLbl>
            <c:dLbl>
              <c:idx val="1"/>
              <c:layout>
                <c:manualLayout>
                  <c:x val="-4.2162485159609924E-3"/>
                  <c:y val="-2.85905426208490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C5-45DF-B5D4-71FA08A9366E}"/>
                </c:ext>
              </c:extLst>
            </c:dLbl>
            <c:dLbl>
              <c:idx val="2"/>
              <c:layout>
                <c:manualLayout>
                  <c:x val="-2.9645002502675403E-3"/>
                  <c:y val="-1.4222978615008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C5-45DF-B5D4-71FA08A9366E}"/>
                </c:ext>
              </c:extLst>
            </c:dLbl>
            <c:dLbl>
              <c:idx val="3"/>
              <c:layout>
                <c:manualLayout>
                  <c:x val="-2.9795151296611081E-3"/>
                  <c:y val="2.06318479052659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C5-45DF-B5D4-71FA08A9366E}"/>
                </c:ext>
              </c:extLst>
            </c:dLbl>
            <c:dLbl>
              <c:idx val="4"/>
              <c:layout>
                <c:manualLayout>
                  <c:x val="-5.1100256675084988E-3"/>
                  <c:y val="-1.3132708292933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C5-45DF-B5D4-71FA08A9366E}"/>
                </c:ext>
              </c:extLst>
            </c:dLbl>
            <c:dLbl>
              <c:idx val="5"/>
              <c:layout>
                <c:manualLayout>
                  <c:x val="-4.4692726944916628E-3"/>
                  <c:y val="-2.06318479052659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C5-45DF-B5D4-71FA08A9366E}"/>
                </c:ext>
              </c:extLst>
            </c:dLbl>
            <c:dLbl>
              <c:idx val="12"/>
              <c:layout>
                <c:manualLayout>
                  <c:x val="1.0898380110909006E-3"/>
                  <c:y val="1.930793413214118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C5-45DF-B5D4-71FA08A9366E}"/>
                </c:ext>
              </c:extLst>
            </c:dLbl>
            <c:dLbl>
              <c:idx val="13"/>
              <c:layout>
                <c:manualLayout>
                  <c:x val="-5.2907418094170198E-4"/>
                  <c:y val="2.4524937934645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C5-45DF-B5D4-71FA08A9366E}"/>
                </c:ext>
              </c:extLst>
            </c:dLbl>
            <c:dLbl>
              <c:idx val="14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C5-45DF-B5D4-71FA08A9366E}"/>
                </c:ext>
              </c:extLst>
            </c:dLbl>
            <c:dLbl>
              <c:idx val="15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C5-45DF-B5D4-71FA08A9366E}"/>
                </c:ext>
              </c:extLst>
            </c:dLbl>
            <c:dLbl>
              <c:idx val="16"/>
              <c:layout>
                <c:manualLayout>
                  <c:x val="4.22163471446901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C5-45DF-B5D4-71FA08A9366E}"/>
                </c:ext>
              </c:extLst>
            </c:dLbl>
            <c:dLbl>
              <c:idx val="17"/>
              <c:layout>
                <c:manualLayout>
                  <c:x val="5.628846285958688E-3"/>
                  <c:y val="2.7705617128441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C5-45DF-B5D4-71FA08A9366E}"/>
                </c:ext>
              </c:extLst>
            </c:dLbl>
            <c:dLbl>
              <c:idx val="18"/>
              <c:layout>
                <c:manualLayout>
                  <c:x val="7.03605785744835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C5-45DF-B5D4-71FA08A9366E}"/>
                </c:ext>
              </c:extLst>
            </c:dLbl>
            <c:dLbl>
              <c:idx val="19"/>
              <c:layout>
                <c:manualLayout>
                  <c:x val="5.628846285958688E-3"/>
                  <c:y val="-2.53965223182783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C5-45DF-B5D4-71FA08A936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Otorgadas Pais'!$C$7:$C$44</c:f>
              <c:strCache>
                <c:ptCount val="33"/>
                <c:pt idx="0">
                  <c:v>Venezuela</c:v>
                </c:pt>
                <c:pt idx="1">
                  <c:v>Cuba</c:v>
                </c:pt>
                <c:pt idx="2">
                  <c:v>Colombia</c:v>
                </c:pt>
                <c:pt idx="3">
                  <c:v>España</c:v>
                </c:pt>
                <c:pt idx="4">
                  <c:v>Estados Unidos</c:v>
                </c:pt>
                <c:pt idx="5">
                  <c:v>Italia</c:v>
                </c:pt>
                <c:pt idx="6">
                  <c:v>Rusia</c:v>
                </c:pt>
                <c:pt idx="7">
                  <c:v>Pakistán</c:v>
                </c:pt>
                <c:pt idx="8">
                  <c:v>Haití</c:v>
                </c:pt>
                <c:pt idx="9">
                  <c:v>Francia</c:v>
                </c:pt>
                <c:pt idx="10">
                  <c:v>Mexico</c:v>
                </c:pt>
                <c:pt idx="11">
                  <c:v>Guatemala</c:v>
                </c:pt>
                <c:pt idx="12">
                  <c:v>Argentina</c:v>
                </c:pt>
                <c:pt idx="13">
                  <c:v>Honduras</c:v>
                </c:pt>
                <c:pt idx="14">
                  <c:v>Nicaragua</c:v>
                </c:pt>
                <c:pt idx="15">
                  <c:v>Ucrania</c:v>
                </c:pt>
                <c:pt idx="16">
                  <c:v>Alemania</c:v>
                </c:pt>
                <c:pt idx="17">
                  <c:v>Bélgica</c:v>
                </c:pt>
                <c:pt idx="18">
                  <c:v>Costa Rica</c:v>
                </c:pt>
                <c:pt idx="19">
                  <c:v>Ecuador</c:v>
                </c:pt>
                <c:pt idx="20">
                  <c:v>Georgia</c:v>
                </c:pt>
                <c:pt idx="21">
                  <c:v>Islas Vírgenes</c:v>
                </c:pt>
                <c:pt idx="22">
                  <c:v>Jordania</c:v>
                </c:pt>
                <c:pt idx="23">
                  <c:v>Kazakstán</c:v>
                </c:pt>
                <c:pt idx="24">
                  <c:v>Letonia</c:v>
                </c:pt>
                <c:pt idx="25">
                  <c:v>Líbano</c:v>
                </c:pt>
                <c:pt idx="26">
                  <c:v>Palestina</c:v>
                </c:pt>
                <c:pt idx="27">
                  <c:v>Perú</c:v>
                </c:pt>
                <c:pt idx="28">
                  <c:v>Países Bajos</c:v>
                </c:pt>
                <c:pt idx="29">
                  <c:v>Serbia</c:v>
                </c:pt>
                <c:pt idx="30">
                  <c:v>Taiwan</c:v>
                </c:pt>
                <c:pt idx="31">
                  <c:v>Uruguay</c:v>
                </c:pt>
                <c:pt idx="32">
                  <c:v>Vietnam</c:v>
                </c:pt>
              </c:strCache>
            </c:strRef>
          </c:cat>
          <c:val>
            <c:numRef>
              <c:f>'Dir.Nat. Otorgadas Pais'!$E$7:$E$44</c:f>
              <c:numCache>
                <c:formatCode>0.0%</c:formatCode>
                <c:ptCount val="33"/>
                <c:pt idx="0">
                  <c:v>0.19526627218934911</c:v>
                </c:pt>
                <c:pt idx="1">
                  <c:v>0.1893491124260355</c:v>
                </c:pt>
                <c:pt idx="2">
                  <c:v>8.2840236686390539E-2</c:v>
                </c:pt>
                <c:pt idx="3">
                  <c:v>8.2840236686390539E-2</c:v>
                </c:pt>
                <c:pt idx="4">
                  <c:v>7.1005917159763315E-2</c:v>
                </c:pt>
                <c:pt idx="5">
                  <c:v>5.9171597633136092E-2</c:v>
                </c:pt>
                <c:pt idx="6">
                  <c:v>4.142011834319527E-2</c:v>
                </c:pt>
                <c:pt idx="7">
                  <c:v>3.5502958579881658E-2</c:v>
                </c:pt>
                <c:pt idx="8">
                  <c:v>2.9585798816568046E-2</c:v>
                </c:pt>
                <c:pt idx="9">
                  <c:v>2.3668639053254437E-2</c:v>
                </c:pt>
                <c:pt idx="10">
                  <c:v>2.3668639053254437E-2</c:v>
                </c:pt>
                <c:pt idx="11">
                  <c:v>1.7751479289940829E-2</c:v>
                </c:pt>
                <c:pt idx="12">
                  <c:v>1.1834319526627219E-2</c:v>
                </c:pt>
                <c:pt idx="13">
                  <c:v>1.1834319526627219E-2</c:v>
                </c:pt>
                <c:pt idx="14">
                  <c:v>1.1834319526627219E-2</c:v>
                </c:pt>
                <c:pt idx="15">
                  <c:v>1.1834319526627219E-2</c:v>
                </c:pt>
                <c:pt idx="16">
                  <c:v>5.9171597633136093E-3</c:v>
                </c:pt>
                <c:pt idx="17">
                  <c:v>5.9171597633136093E-3</c:v>
                </c:pt>
                <c:pt idx="18">
                  <c:v>5.9171597633136093E-3</c:v>
                </c:pt>
                <c:pt idx="19">
                  <c:v>5.9171597633136093E-3</c:v>
                </c:pt>
                <c:pt idx="20">
                  <c:v>5.9171597633136093E-3</c:v>
                </c:pt>
                <c:pt idx="21">
                  <c:v>5.9171597633136093E-3</c:v>
                </c:pt>
                <c:pt idx="22">
                  <c:v>5.9171597633136093E-3</c:v>
                </c:pt>
                <c:pt idx="23">
                  <c:v>5.9171597633136093E-3</c:v>
                </c:pt>
                <c:pt idx="24">
                  <c:v>5.9171597633136093E-3</c:v>
                </c:pt>
                <c:pt idx="25">
                  <c:v>5.9171597633136093E-3</c:v>
                </c:pt>
                <c:pt idx="26">
                  <c:v>5.9171597633136093E-3</c:v>
                </c:pt>
                <c:pt idx="27">
                  <c:v>5.9171597633136093E-3</c:v>
                </c:pt>
                <c:pt idx="28">
                  <c:v>5.9171597633136093E-3</c:v>
                </c:pt>
                <c:pt idx="29">
                  <c:v>5.9171597633136093E-3</c:v>
                </c:pt>
                <c:pt idx="30">
                  <c:v>5.9171597633136093E-3</c:v>
                </c:pt>
                <c:pt idx="31">
                  <c:v>5.9171597633136093E-3</c:v>
                </c:pt>
                <c:pt idx="32">
                  <c:v>5.9171597633136093E-3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C5-45DF-B5D4-71FA08A9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1338368"/>
        <c:axId val="223536256"/>
        <c:axId val="0"/>
      </c:bar3DChart>
      <c:catAx>
        <c:axId val="201338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536256"/>
        <c:crosses val="autoZero"/>
        <c:auto val="1"/>
        <c:lblAlgn val="ctr"/>
        <c:lblOffset val="100"/>
        <c:noMultiLvlLbl val="0"/>
      </c:catAx>
      <c:valAx>
        <c:axId val="223536256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338368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&amp;Z&amp;"Verdana,Negrita"&amp;12&amp;K01+000MINISTERIO DE INTERIOR Y POLICIA&amp;D&amp;"Verdana,Negrita"&amp;K01+000BO-EST-34
Versión: 01</c:oddHeader>
    </c:headerFooter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2025</a:t>
            </a:r>
          </a:p>
        </c:rich>
      </c:tx>
      <c:layout>
        <c:manualLayout>
          <c:xMode val="edge"/>
          <c:yMode val="edge"/>
          <c:x val="0.21138378988635143"/>
          <c:y val="1.551789867375724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3DD-4C06-885F-A04C77D0C53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3DD-4C06-885F-A04C77D0C530}"/>
              </c:ext>
            </c:extLst>
          </c:dPt>
          <c:dLbls>
            <c:dLbl>
              <c:idx val="0"/>
              <c:layout>
                <c:manualLayout>
                  <c:x val="8.7295799442331096E-3"/>
                  <c:y val="-2.166335862584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DD-4C06-885F-A04C77D0C530}"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DD-4C06-885F-A04C77D0C5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Otorgadas Genero '!$C$7,'Dir.Nat. Otorgadas Genero 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Otorgadas Genero '!$C$15,'Dir.Nat. Otorgadas Genero '!$D$15)</c:f>
              <c:numCache>
                <c:formatCode>0%</c:formatCode>
                <c:ptCount val="2"/>
                <c:pt idx="0">
                  <c:v>0.52071005917159763</c:v>
                </c:pt>
                <c:pt idx="1">
                  <c:v>0.47928994082840237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DD-4C06-885F-A04C77D0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Porcentaje de Naturalizaciones Solicitadas según Tipo</a:t>
            </a:r>
            <a:endParaRPr lang="es-ES" sz="1100">
              <a:effectLst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2025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Naturalizacion-Solic'!$E$19:$E$23</c:f>
              <c:strCache>
                <c:ptCount val="5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18414383562368E-2"/>
                  <c:y val="1.10672314039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B-4E5D-ABC4-8C598A50687D}"/>
                </c:ext>
              </c:extLst>
            </c:dLbl>
            <c:dLbl>
              <c:idx val="1"/>
              <c:layout>
                <c:manualLayout>
                  <c:x val="1.9730501718064543E-2"/>
                  <c:y val="1.112517188672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B-4E5D-ABC4-8C598A50687D}"/>
                </c:ext>
              </c:extLst>
            </c:dLbl>
            <c:dLbl>
              <c:idx val="2"/>
              <c:layout>
                <c:manualLayout>
                  <c:x val="1.6695447494210949E-2"/>
                  <c:y val="6.113935191369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B-4E5D-ABC4-8C598A50687D}"/>
                </c:ext>
              </c:extLst>
            </c:dLbl>
            <c:dLbl>
              <c:idx val="3"/>
              <c:layout>
                <c:manualLayout>
                  <c:x val="2.0785263184288891E-2"/>
                  <c:y val="3.83058877274854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B-4E5D-ABC4-8C598A50687D}"/>
                </c:ext>
              </c:extLst>
            </c:dLbl>
            <c:dLbl>
              <c:idx val="4"/>
              <c:layout>
                <c:manualLayout>
                  <c:x val="1.4239381723046833E-2"/>
                  <c:y val="7.9402394805738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B-4E5D-ABC4-8C598A506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Naturalizacion-Solic'!$E$19:$E$23,'Direccion Naturalizacion-Solic'!$G$19:$G$23)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67%</c:v>
                </c:pt>
                <c:pt idx="6">
                  <c:v>33%</c:v>
                </c:pt>
                <c:pt idx="7">
                  <c:v>0%</c:v>
                </c:pt>
                <c:pt idx="8">
                  <c:v>0%</c:v>
                </c:pt>
                <c:pt idx="9">
                  <c:v>0%</c:v>
                </c:pt>
              </c:strCache>
            </c:strRef>
          </c:cat>
          <c:val>
            <c:numRef>
              <c:f>'Direccion Naturalizacion-Solic'!$G$19:$G$23</c:f>
              <c:numCache>
                <c:formatCode>0%</c:formatCode>
                <c:ptCount val="5"/>
                <c:pt idx="0">
                  <c:v>0.67241379310344829</c:v>
                </c:pt>
                <c:pt idx="1">
                  <c:v>0.32758620689655171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BB-4E5D-ABC4-8C598A50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4038400"/>
        <c:axId val="223539136"/>
        <c:axId val="0"/>
      </c:bar3DChart>
      <c:catAx>
        <c:axId val="22403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539136"/>
        <c:crosses val="autoZero"/>
        <c:auto val="1"/>
        <c:lblAlgn val="ctr"/>
        <c:lblOffset val="100"/>
        <c:noMultiLvlLbl val="0"/>
      </c:catAx>
      <c:valAx>
        <c:axId val="22353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403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2025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0347829124226216"/>
          <c:y val="2.042919449527239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39543277559751"/>
          <c:y val="0.17505372985401615"/>
          <c:w val="0.71339137839295619"/>
          <c:h val="0.744869221644867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6468278239515E-3"/>
                  <c:y val="-4.9507660748189597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E-4DC7-B171-E2AE15854C99}"/>
                </c:ext>
              </c:extLst>
            </c:dLbl>
            <c:dLbl>
              <c:idx val="1"/>
              <c:layout>
                <c:manualLayout>
                  <c:x val="-4.0811060902806564E-3"/>
                  <c:y val="-2.7185527428906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E-4DC7-B171-E2AE15854C99}"/>
                </c:ext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E-4DC7-B171-E2AE15854C99}"/>
                </c:ext>
              </c:extLst>
            </c:dLbl>
            <c:dLbl>
              <c:idx val="3"/>
              <c:layout>
                <c:manualLayout>
                  <c:x val="-1.44730878629255E-3"/>
                  <c:y val="-2.792322651783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E-4DC7-B171-E2AE15854C99}"/>
                </c:ext>
              </c:extLst>
            </c:dLbl>
            <c:dLbl>
              <c:idx val="4"/>
              <c:layout>
                <c:manualLayout>
                  <c:x val="-7.6809930863084934E-4"/>
                  <c:y val="1.4790515337436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E-4DC7-B171-E2AE15854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Pais'!$C$7:$C$29</c:f>
              <c:strCache>
                <c:ptCount val="23"/>
                <c:pt idx="0">
                  <c:v>Venezuela</c:v>
                </c:pt>
                <c:pt idx="1">
                  <c:v>Colombia</c:v>
                </c:pt>
                <c:pt idx="2">
                  <c:v>Cuba</c:v>
                </c:pt>
                <c:pt idx="3">
                  <c:v>España</c:v>
                </c:pt>
                <c:pt idx="4">
                  <c:v>Rusia</c:v>
                </c:pt>
                <c:pt idx="5">
                  <c:v>Haití</c:v>
                </c:pt>
                <c:pt idx="6">
                  <c:v>Italia</c:v>
                </c:pt>
                <c:pt idx="7">
                  <c:v>Estados Unidos</c:v>
                </c:pt>
                <c:pt idx="8">
                  <c:v>Pakistán</c:v>
                </c:pt>
                <c:pt idx="9">
                  <c:v>Alemania</c:v>
                </c:pt>
                <c:pt idx="10">
                  <c:v>Mexico</c:v>
                </c:pt>
                <c:pt idx="11">
                  <c:v>Brasil</c:v>
                </c:pt>
                <c:pt idx="12">
                  <c:v>Francia</c:v>
                </c:pt>
                <c:pt idx="13">
                  <c:v>Argentina</c:v>
                </c:pt>
                <c:pt idx="14">
                  <c:v>Bielorrusia</c:v>
                </c:pt>
                <c:pt idx="15">
                  <c:v>Checoslovaquia</c:v>
                </c:pt>
                <c:pt idx="16">
                  <c:v>El Salvador</c:v>
                </c:pt>
                <c:pt idx="17">
                  <c:v>Guatemala</c:v>
                </c:pt>
                <c:pt idx="18">
                  <c:v>Honduras</c:v>
                </c:pt>
                <c:pt idx="19">
                  <c:v>Líbano</c:v>
                </c:pt>
                <c:pt idx="20">
                  <c:v>Perú</c:v>
                </c:pt>
                <c:pt idx="21">
                  <c:v>Portugal</c:v>
                </c:pt>
                <c:pt idx="22">
                  <c:v>Taiwan</c:v>
                </c:pt>
              </c:strCache>
            </c:strRef>
          </c:cat>
          <c:val>
            <c:numRef>
              <c:f>'Dir.Nat. Pais'!$E$7:$E$29</c:f>
              <c:numCache>
                <c:formatCode>0.0%</c:formatCode>
                <c:ptCount val="23"/>
                <c:pt idx="0">
                  <c:v>0.21551724137931033</c:v>
                </c:pt>
                <c:pt idx="1">
                  <c:v>0.13793103448275862</c:v>
                </c:pt>
                <c:pt idx="2">
                  <c:v>9.4827586206896547E-2</c:v>
                </c:pt>
                <c:pt idx="3">
                  <c:v>8.6206896551724144E-2</c:v>
                </c:pt>
                <c:pt idx="4">
                  <c:v>7.7586206896551727E-2</c:v>
                </c:pt>
                <c:pt idx="5">
                  <c:v>6.0344827586206899E-2</c:v>
                </c:pt>
                <c:pt idx="6">
                  <c:v>6.0344827586206899E-2</c:v>
                </c:pt>
                <c:pt idx="7">
                  <c:v>5.1724137931034482E-2</c:v>
                </c:pt>
                <c:pt idx="8">
                  <c:v>4.3103448275862072E-2</c:v>
                </c:pt>
                <c:pt idx="9">
                  <c:v>2.5862068965517241E-2</c:v>
                </c:pt>
                <c:pt idx="10">
                  <c:v>2.5862068965517241E-2</c:v>
                </c:pt>
                <c:pt idx="11">
                  <c:v>1.7241379310344827E-2</c:v>
                </c:pt>
                <c:pt idx="12">
                  <c:v>1.7241379310344827E-2</c:v>
                </c:pt>
                <c:pt idx="13">
                  <c:v>8.6206896551724137E-3</c:v>
                </c:pt>
                <c:pt idx="14">
                  <c:v>8.6206896551724137E-3</c:v>
                </c:pt>
                <c:pt idx="15">
                  <c:v>8.6206896551724137E-3</c:v>
                </c:pt>
                <c:pt idx="16">
                  <c:v>8.6206896551724137E-3</c:v>
                </c:pt>
                <c:pt idx="17">
                  <c:v>8.6206896551724137E-3</c:v>
                </c:pt>
                <c:pt idx="18">
                  <c:v>8.6206896551724137E-3</c:v>
                </c:pt>
                <c:pt idx="19">
                  <c:v>8.6206896551724137E-3</c:v>
                </c:pt>
                <c:pt idx="20">
                  <c:v>8.6206896551724137E-3</c:v>
                </c:pt>
                <c:pt idx="21">
                  <c:v>8.6206896551724137E-3</c:v>
                </c:pt>
                <c:pt idx="22">
                  <c:v>8.6206896551724137E-3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3E-4DC7-B171-E2AE1585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3443200"/>
        <c:axId val="223540864"/>
        <c:axId val="0"/>
      </c:bar3DChart>
      <c:catAx>
        <c:axId val="2034432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540864"/>
        <c:crosses val="autoZero"/>
        <c:auto val="1"/>
        <c:lblAlgn val="ctr"/>
        <c:lblOffset val="100"/>
        <c:noMultiLvlLbl val="0"/>
      </c:catAx>
      <c:valAx>
        <c:axId val="223540864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3443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2025</a:t>
            </a:r>
          </a:p>
        </c:rich>
      </c:tx>
      <c:layout>
        <c:manualLayout>
          <c:xMode val="edge"/>
          <c:yMode val="edge"/>
          <c:x val="0.19904928814968009"/>
          <c:y val="1.220503606720686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78-4E84-B745-314B62AD10E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78-4E84-B745-314B62AD10E4}"/>
              </c:ext>
            </c:extLst>
          </c:dPt>
          <c:dLbls>
            <c:dLbl>
              <c:idx val="0"/>
              <c:layout>
                <c:manualLayout>
                  <c:x val="1.3183367978264434E-2"/>
                  <c:y val="-2.1150109974167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8-4E84-B745-314B62AD10E4}"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78-4E84-B745-314B62AD1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Solcit Genero'!$C$7,'Dir.Nat. Solcit Genero'!$D$7)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Solcit Genero'!$C$16,'Dir.Nat. Solcit Genero'!$D$16)</c:f>
              <c:numCache>
                <c:formatCode>0%</c:formatCode>
                <c:ptCount val="2"/>
                <c:pt idx="0">
                  <c:v>0.50862068965517238</c:v>
                </c:pt>
                <c:pt idx="1">
                  <c:v>0.49137931034482757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78-4E84-B745-314B62AD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Nacionalidad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2025</a:t>
            </a:r>
          </a:p>
        </c:rich>
      </c:tx>
      <c:layout>
        <c:manualLayout>
          <c:xMode val="edge"/>
          <c:yMode val="edge"/>
          <c:x val="0.2119716295614848"/>
          <c:y val="6.5153989149055076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D77-4CFF-A73C-C23B34D2463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D77-4CFF-A73C-C23B34D24638}"/>
              </c:ext>
            </c:extLst>
          </c:dPt>
          <c:dLbls>
            <c:dLbl>
              <c:idx val="0"/>
              <c:layout>
                <c:manualLayout>
                  <c:x val="6.0894836807436469E-3"/>
                  <c:y val="-3.8817290764662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7-4CFF-A73C-C23B34D24638}"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7-4CFF-A73C-C23B34D246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Nac.'!$C$7,'Certificaciones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Nac.'!$C$15,'Certificaciones Nac.'!$D$15)</c:f>
              <c:numCache>
                <c:formatCode>0%</c:formatCode>
                <c:ptCount val="2"/>
                <c:pt idx="0">
                  <c:v>0.4264705882352941</c:v>
                </c:pt>
                <c:pt idx="1">
                  <c:v>0.57352941176470584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77-4CFF-A73C-C23B34D24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No Nacionalidad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2025</a:t>
            </a:r>
          </a:p>
        </c:rich>
      </c:tx>
      <c:layout>
        <c:manualLayout>
          <c:xMode val="edge"/>
          <c:yMode val="edge"/>
          <c:x val="0.18437557007864436"/>
          <c:y val="6.5154905138012382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AC3-416C-B836-17BAB8DECF96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AC3-416C-B836-17BAB8DECF96}"/>
              </c:ext>
            </c:extLst>
          </c:dPt>
          <c:dLbls>
            <c:dLbl>
              <c:idx val="0"/>
              <c:layout>
                <c:manualLayout>
                  <c:x val="-6.7105920486144593E-3"/>
                  <c:y val="-9.1202889738851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3-416C-B836-17BAB8DECF96}"/>
                </c:ext>
              </c:extLst>
            </c:dLbl>
            <c:dLbl>
              <c:idx val="1"/>
              <c:layout>
                <c:manualLayout>
                  <c:x val="3.2050052359046399E-2"/>
                  <c:y val="3.6244038366115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C3-416C-B836-17BAB8DECF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No Nac.'!$C$7,'Certificaciones No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No Nac.'!$C$15,'Certificaciones No Nac.'!$D$15)</c:f>
              <c:numCache>
                <c:formatCode>0%</c:formatCode>
                <c:ptCount val="2"/>
                <c:pt idx="0">
                  <c:v>0.12121212121212122</c:v>
                </c:pt>
                <c:pt idx="1">
                  <c:v>0.87878787878787878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C3-416C-B836-17BAB8DE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</a:t>
            </a:r>
            <a:r>
              <a:rPr lang="en-US" sz="1050" b="1" i="0" baseline="0">
                <a:effectLst/>
              </a:rPr>
              <a:t>de Certificaciones de Proceso de Naturalización, </a:t>
            </a: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2025</a:t>
            </a:r>
          </a:p>
        </c:rich>
      </c:tx>
      <c:layout>
        <c:manualLayout>
          <c:xMode val="edge"/>
          <c:yMode val="edge"/>
          <c:x val="0.1036262723285033"/>
          <c:y val="6.5154065672928972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928520792929946E-2"/>
          <c:y val="0.2401960308143192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8C-4CC4-B83C-B5E8343F8E1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8C-4CC4-B83C-B5E8343F8E10}"/>
              </c:ext>
            </c:extLst>
          </c:dPt>
          <c:dLbls>
            <c:dLbl>
              <c:idx val="0"/>
              <c:layout>
                <c:manualLayout>
                  <c:x val="-2.6897376244245596E-3"/>
                  <c:y val="-2.2135560733658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C-4CC4-B83C-B5E8343F8E10}"/>
                </c:ext>
              </c:extLst>
            </c:dLbl>
            <c:dLbl>
              <c:idx val="1"/>
              <c:layout>
                <c:manualLayout>
                  <c:x val="1.6610218583522206E-2"/>
                  <c:y val="-1.1861119962850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C-4CC4-B83C-B5E8343F8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Estatus'!$C$7,'Certificaciones Estatus'!$D$7)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Estatus'!$C$15,'Certificaciones Estatus'!$D$15)</c:f>
              <c:numCache>
                <c:formatCode>0%</c:formatCode>
                <c:ptCount val="2"/>
                <c:pt idx="0">
                  <c:v>0.55555555555555558</c:v>
                </c:pt>
                <c:pt idx="1">
                  <c:v>0.44444444444444442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8C-4CC4-B83C-B5E8343F8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1178718</xdr:colOff>
      <xdr:row>14</xdr:row>
      <xdr:rowOff>154784</xdr:rowOff>
    </xdr:from>
    <xdr:to>
      <xdr:col>8</xdr:col>
      <xdr:colOff>130968</xdr:colOff>
      <xdr:row>37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726278</xdr:colOff>
      <xdr:row>48</xdr:row>
      <xdr:rowOff>214312</xdr:rowOff>
    </xdr:from>
    <xdr:to>
      <xdr:col>8</xdr:col>
      <xdr:colOff>11905</xdr:colOff>
      <xdr:row>81</xdr:row>
      <xdr:rowOff>154781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845343</xdr:colOff>
      <xdr:row>13</xdr:row>
      <xdr:rowOff>77391</xdr:rowOff>
    </xdr:from>
    <xdr:to>
      <xdr:col>5</xdr:col>
      <xdr:colOff>226219</xdr:colOff>
      <xdr:row>36</xdr:row>
      <xdr:rowOff>35718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1500188</xdr:colOff>
      <xdr:row>14</xdr:row>
      <xdr:rowOff>130968</xdr:rowOff>
    </xdr:from>
    <xdr:to>
      <xdr:col>8</xdr:col>
      <xdr:colOff>23813</xdr:colOff>
      <xdr:row>34</xdr:row>
      <xdr:rowOff>23812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51</xdr:row>
      <xdr:rowOff>166688</xdr:rowOff>
    </xdr:from>
    <xdr:to>
      <xdr:col>8</xdr:col>
      <xdr:colOff>119063</xdr:colOff>
      <xdr:row>86</xdr:row>
      <xdr:rowOff>95250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821529</xdr:colOff>
      <xdr:row>12</xdr:row>
      <xdr:rowOff>196452</xdr:rowOff>
    </xdr:from>
    <xdr:to>
      <xdr:col>5</xdr:col>
      <xdr:colOff>273843</xdr:colOff>
      <xdr:row>34</xdr:row>
      <xdr:rowOff>142873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559592</xdr:colOff>
      <xdr:row>13</xdr:row>
      <xdr:rowOff>41674</xdr:rowOff>
    </xdr:from>
    <xdr:to>
      <xdr:col>5</xdr:col>
      <xdr:colOff>416718</xdr:colOff>
      <xdr:row>37</xdr:row>
      <xdr:rowOff>166688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13</xdr:row>
      <xdr:rowOff>53580</xdr:rowOff>
    </xdr:from>
    <xdr:to>
      <xdr:col>5</xdr:col>
      <xdr:colOff>452438</xdr:colOff>
      <xdr:row>35</xdr:row>
      <xdr:rowOff>154782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964405</xdr:colOff>
      <xdr:row>13</xdr:row>
      <xdr:rowOff>17859</xdr:rowOff>
    </xdr:from>
    <xdr:to>
      <xdr:col>5</xdr:col>
      <xdr:colOff>178593</xdr:colOff>
      <xdr:row>36</xdr:row>
      <xdr:rowOff>154781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  <sheetName val="Diversos_Motivos_H-M1"/>
      <sheetName val="Diversos_Motivos_(2)1"/>
      <sheetName val="Por_Sexo1"/>
      <sheetName val="Por_Provincia1"/>
      <sheetName val="Provincia_Gral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  <sheetData sheetId="15"/>
      <sheetData sheetId="16"/>
      <sheetData sheetId="17">
        <row r="6">
          <cell r="B6">
            <v>5437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M44"/>
  <sheetViews>
    <sheetView showGridLines="0" view="pageLayout" topLeftCell="A3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.7109375" style="1" customWidth="1"/>
    <col min="2" max="2" width="20.140625" style="1" customWidth="1"/>
    <col min="3" max="3" width="19.140625" style="1" customWidth="1"/>
    <col min="4" max="4" width="16.5703125" style="1" customWidth="1"/>
    <col min="5" max="5" width="24" style="1" customWidth="1"/>
    <col min="6" max="6" width="23.85546875" style="1" customWidth="1"/>
    <col min="7" max="7" width="20" style="1" customWidth="1"/>
    <col min="8" max="8" width="19.42578125" style="1" customWidth="1"/>
    <col min="9" max="9" width="16" style="1" customWidth="1"/>
    <col min="10" max="10" width="3.85546875" style="1" customWidth="1"/>
    <col min="11" max="16384" width="11.42578125" style="1"/>
  </cols>
  <sheetData>
    <row r="1" spans="1:11" ht="24" customHeight="1" x14ac:dyDescent="0.2">
      <c r="A1" s="72" t="s">
        <v>41</v>
      </c>
      <c r="B1" s="72"/>
      <c r="C1" s="72"/>
      <c r="D1" s="72"/>
      <c r="E1" s="72"/>
      <c r="F1" s="72"/>
      <c r="G1" s="72"/>
      <c r="H1" s="72"/>
      <c r="I1" s="72"/>
    </row>
    <row r="2" spans="1:11" ht="9" customHeight="1" x14ac:dyDescent="0.2"/>
    <row r="3" spans="1:11" ht="29.25" customHeight="1" x14ac:dyDescent="0.3">
      <c r="B3" s="73" t="s">
        <v>9</v>
      </c>
      <c r="C3" s="73"/>
      <c r="D3" s="73"/>
      <c r="E3" s="73"/>
      <c r="F3" s="73"/>
      <c r="G3" s="73"/>
      <c r="H3" s="73"/>
      <c r="I3" s="73"/>
      <c r="J3" s="2"/>
      <c r="K3" s="2"/>
    </row>
    <row r="4" spans="1:11" ht="25.5" customHeight="1" x14ac:dyDescent="0.3">
      <c r="B4" s="74" t="s">
        <v>49</v>
      </c>
      <c r="C4" s="74"/>
      <c r="D4" s="74"/>
      <c r="E4" s="74"/>
      <c r="F4" s="74"/>
      <c r="G4" s="74"/>
      <c r="H4" s="74"/>
      <c r="I4" s="74"/>
      <c r="J4" s="3"/>
      <c r="K4" s="3"/>
    </row>
    <row r="5" spans="1:11" ht="15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s="7" customFormat="1" ht="24" customHeight="1" x14ac:dyDescent="0.2">
      <c r="B6" s="75" t="s">
        <v>2</v>
      </c>
      <c r="C6" s="75" t="s">
        <v>6</v>
      </c>
      <c r="D6" s="75"/>
      <c r="E6" s="75"/>
      <c r="F6" s="75"/>
      <c r="G6" s="75"/>
      <c r="H6" s="75" t="s">
        <v>0</v>
      </c>
      <c r="I6" s="75" t="s">
        <v>1</v>
      </c>
    </row>
    <row r="7" spans="1:11" s="7" customFormat="1" ht="33.75" customHeight="1" x14ac:dyDescent="0.2">
      <c r="B7" s="75"/>
      <c r="C7" s="75" t="s">
        <v>3</v>
      </c>
      <c r="D7" s="75" t="s">
        <v>4</v>
      </c>
      <c r="E7" s="75" t="s">
        <v>10</v>
      </c>
      <c r="F7" s="75"/>
      <c r="G7" s="75" t="s">
        <v>5</v>
      </c>
      <c r="H7" s="75"/>
      <c r="I7" s="75"/>
    </row>
    <row r="8" spans="1:11" s="7" customFormat="1" ht="25.5" customHeight="1" x14ac:dyDescent="0.2">
      <c r="B8" s="75"/>
      <c r="C8" s="75"/>
      <c r="D8" s="75"/>
      <c r="E8" s="22" t="s">
        <v>7</v>
      </c>
      <c r="F8" s="22" t="s">
        <v>8</v>
      </c>
      <c r="G8" s="75"/>
      <c r="H8" s="75"/>
      <c r="I8" s="75"/>
    </row>
    <row r="9" spans="1:11" s="7" customFormat="1" ht="35.25" customHeight="1" x14ac:dyDescent="0.2">
      <c r="B9" s="12" t="s">
        <v>50</v>
      </c>
      <c r="C9" s="13">
        <v>0</v>
      </c>
      <c r="D9" s="13">
        <v>0</v>
      </c>
      <c r="E9" s="14">
        <v>0</v>
      </c>
      <c r="F9" s="14">
        <v>0</v>
      </c>
      <c r="G9" s="13">
        <v>0</v>
      </c>
      <c r="H9" s="15">
        <f>SUM(C9:G9)</f>
        <v>0</v>
      </c>
      <c r="I9" s="24">
        <f>H9/H12</f>
        <v>0</v>
      </c>
    </row>
    <row r="10" spans="1:11" s="7" customFormat="1" ht="35.25" customHeight="1" x14ac:dyDescent="0.2">
      <c r="B10" s="12" t="s">
        <v>51</v>
      </c>
      <c r="C10" s="13">
        <v>82</v>
      </c>
      <c r="D10" s="13">
        <v>87</v>
      </c>
      <c r="E10" s="14">
        <v>0</v>
      </c>
      <c r="F10" s="14">
        <v>0</v>
      </c>
      <c r="G10" s="13">
        <v>0</v>
      </c>
      <c r="H10" s="15">
        <f>SUM(C10:G10)</f>
        <v>169</v>
      </c>
      <c r="I10" s="24">
        <f>H10/H12</f>
        <v>1</v>
      </c>
    </row>
    <row r="11" spans="1:11" s="7" customFormat="1" ht="35.25" customHeight="1" x14ac:dyDescent="0.2">
      <c r="B11" s="12" t="s">
        <v>52</v>
      </c>
      <c r="C11" s="13">
        <v>0</v>
      </c>
      <c r="D11" s="13">
        <v>0</v>
      </c>
      <c r="E11" s="14">
        <v>0</v>
      </c>
      <c r="F11" s="14">
        <v>0</v>
      </c>
      <c r="G11" s="13">
        <v>0</v>
      </c>
      <c r="H11" s="15">
        <f>SUM(C11:G11)</f>
        <v>0</v>
      </c>
      <c r="I11" s="24">
        <f>H11/H12</f>
        <v>0</v>
      </c>
    </row>
    <row r="12" spans="1:11" s="7" customFormat="1" ht="33" customHeight="1" x14ac:dyDescent="0.2">
      <c r="B12" s="23" t="s">
        <v>0</v>
      </c>
      <c r="C12" s="18">
        <f t="shared" ref="C12:H12" si="0">SUM(C9:C11)</f>
        <v>82</v>
      </c>
      <c r="D12" s="18">
        <f t="shared" si="0"/>
        <v>87</v>
      </c>
      <c r="E12" s="19">
        <f t="shared" si="0"/>
        <v>0</v>
      </c>
      <c r="F12" s="19">
        <f t="shared" si="0"/>
        <v>0</v>
      </c>
      <c r="G12" s="18">
        <f t="shared" si="0"/>
        <v>0</v>
      </c>
      <c r="H12" s="20">
        <f t="shared" si="0"/>
        <v>169</v>
      </c>
      <c r="I12" s="21">
        <f>SUM(I9:I11)</f>
        <v>1</v>
      </c>
    </row>
    <row r="13" spans="1:11" ht="28.5" customHeight="1" x14ac:dyDescent="0.2">
      <c r="B13" s="76"/>
      <c r="C13" s="76"/>
      <c r="I13" s="8"/>
    </row>
    <row r="14" spans="1:11" ht="14.25" customHeight="1" x14ac:dyDescent="0.2">
      <c r="B14" s="76"/>
      <c r="C14" s="76"/>
      <c r="D14" s="9"/>
      <c r="E14" s="9"/>
      <c r="F14" s="9"/>
      <c r="G14" s="9"/>
      <c r="H14" s="9"/>
      <c r="I14" s="9"/>
      <c r="J14" s="9"/>
    </row>
    <row r="15" spans="1:11" ht="15" customHeight="1" x14ac:dyDescent="0.2">
      <c r="B15" s="9"/>
      <c r="C15" s="9"/>
      <c r="D15" s="9"/>
      <c r="E15" s="9"/>
      <c r="F15" s="9"/>
      <c r="G15" s="9"/>
      <c r="H15" s="9"/>
      <c r="I15" s="9"/>
      <c r="J15" s="9"/>
    </row>
    <row r="16" spans="1:11" ht="15" customHeight="1" x14ac:dyDescent="0.2">
      <c r="B16" s="9"/>
      <c r="C16" s="9"/>
      <c r="D16" s="9"/>
      <c r="E16" s="9"/>
      <c r="F16" s="9"/>
      <c r="G16" s="9"/>
      <c r="H16" s="9"/>
      <c r="I16" s="9"/>
      <c r="J16" s="9"/>
    </row>
    <row r="17" spans="1:13" ht="15" customHeight="1" x14ac:dyDescent="0.2">
      <c r="B17" s="9"/>
      <c r="C17" s="9"/>
      <c r="D17" s="9"/>
      <c r="E17" s="9"/>
      <c r="F17" s="9"/>
      <c r="G17" s="9"/>
      <c r="H17" s="9"/>
      <c r="I17" s="9"/>
      <c r="J17" s="9"/>
    </row>
    <row r="18" spans="1:13" ht="15" customHeight="1" x14ac:dyDescent="0.2">
      <c r="B18" s="9"/>
      <c r="C18" s="9"/>
      <c r="D18" s="9"/>
      <c r="E18" s="9"/>
      <c r="F18" s="9"/>
      <c r="G18" s="9"/>
      <c r="H18" s="9"/>
      <c r="I18" s="9"/>
      <c r="J18" s="9"/>
    </row>
    <row r="19" spans="1:13" ht="15" customHeight="1" x14ac:dyDescent="0.2">
      <c r="B19" s="9"/>
      <c r="C19" s="9"/>
      <c r="D19" s="9"/>
      <c r="E19" s="1" t="s">
        <v>3</v>
      </c>
      <c r="F19" s="1">
        <f>C12</f>
        <v>82</v>
      </c>
      <c r="G19" s="66">
        <f>F19/F25</f>
        <v>0.48520710059171596</v>
      </c>
      <c r="H19" s="9"/>
      <c r="I19" s="9"/>
      <c r="J19" s="9"/>
    </row>
    <row r="20" spans="1:13" ht="20.25" customHeight="1" x14ac:dyDescent="0.2">
      <c r="E20" s="1" t="s">
        <v>4</v>
      </c>
      <c r="F20" s="1">
        <f>D12</f>
        <v>87</v>
      </c>
      <c r="G20" s="66">
        <f>F20/F25</f>
        <v>0.51479289940828399</v>
      </c>
    </row>
    <row r="21" spans="1:13" ht="57" x14ac:dyDescent="0.2">
      <c r="E21" s="1" t="s">
        <v>11</v>
      </c>
      <c r="F21" s="1">
        <f>E12</f>
        <v>0</v>
      </c>
      <c r="G21" s="66">
        <f>F21/F25</f>
        <v>0</v>
      </c>
    </row>
    <row r="22" spans="1:13" ht="66" customHeight="1" x14ac:dyDescent="0.2">
      <c r="E22" s="1" t="s">
        <v>12</v>
      </c>
      <c r="F22" s="1">
        <f>F12</f>
        <v>0</v>
      </c>
      <c r="G22" s="66">
        <f>F22/F25</f>
        <v>0</v>
      </c>
    </row>
    <row r="23" spans="1:13" x14ac:dyDescent="0.2">
      <c r="E23" s="1" t="s">
        <v>5</v>
      </c>
      <c r="F23" s="1">
        <f>G12</f>
        <v>0</v>
      </c>
      <c r="G23" s="66">
        <f>F23/F25</f>
        <v>0</v>
      </c>
    </row>
    <row r="25" spans="1:13" x14ac:dyDescent="0.2">
      <c r="F25" s="16">
        <f>SUM(F19:F23)</f>
        <v>169</v>
      </c>
      <c r="G25" s="17">
        <f>SUM(G19:G24)</f>
        <v>1</v>
      </c>
    </row>
    <row r="29" spans="1:13" ht="13.5" customHeight="1" x14ac:dyDescent="0.3">
      <c r="A29" s="10"/>
      <c r="B29" s="5"/>
      <c r="C29" s="5"/>
      <c r="D29" s="5"/>
      <c r="E29" s="5"/>
      <c r="F29" s="5"/>
      <c r="G29" s="5"/>
      <c r="H29" s="5"/>
      <c r="I29" s="5"/>
      <c r="J29" s="5"/>
      <c r="K29" s="10"/>
      <c r="L29" s="10"/>
      <c r="M29" s="10"/>
    </row>
    <row r="30" spans="1:13" ht="13.5" customHeight="1" x14ac:dyDescent="0.3">
      <c r="A30" s="10"/>
      <c r="B30" s="5"/>
      <c r="C30" s="5"/>
      <c r="D30" s="5"/>
      <c r="E30" s="5"/>
      <c r="F30" s="5"/>
      <c r="G30" s="5"/>
      <c r="H30" s="5"/>
      <c r="I30" s="5"/>
      <c r="J30" s="5"/>
      <c r="K30" s="10"/>
      <c r="L30" s="10"/>
      <c r="M30" s="10"/>
    </row>
    <row r="31" spans="1:13" ht="15" customHeight="1" x14ac:dyDescent="0.3">
      <c r="B31" s="5"/>
      <c r="C31" s="5"/>
      <c r="D31" s="5"/>
      <c r="E31" s="5"/>
      <c r="F31" s="5"/>
      <c r="G31" s="5"/>
      <c r="H31" s="5"/>
      <c r="I31" s="5"/>
      <c r="J31" s="5"/>
    </row>
    <row r="32" spans="1:13" ht="15" customHeight="1" x14ac:dyDescent="0.3">
      <c r="B32" s="5"/>
      <c r="C32" s="5"/>
      <c r="D32" s="5"/>
      <c r="E32" s="5"/>
      <c r="F32" s="5"/>
      <c r="G32" s="5"/>
      <c r="H32" s="5"/>
      <c r="I32" s="5"/>
      <c r="J32" s="5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1.25" customHeight="1" x14ac:dyDescent="0.2"/>
    <row r="40" spans="2:9" ht="16.5" customHeight="1" x14ac:dyDescent="0.2"/>
    <row r="41" spans="2:9" ht="15" customHeight="1" x14ac:dyDescent="0.2">
      <c r="C41" s="71" t="s">
        <v>53</v>
      </c>
      <c r="D41" s="71"/>
      <c r="E41" s="71"/>
      <c r="F41" s="71"/>
      <c r="G41" s="71"/>
      <c r="H41" s="71"/>
      <c r="I41" s="11"/>
    </row>
    <row r="42" spans="2:9" ht="13.5" customHeight="1" x14ac:dyDescent="0.2">
      <c r="B42" s="11"/>
      <c r="C42" s="71"/>
      <c r="D42" s="71"/>
      <c r="E42" s="71"/>
      <c r="F42" s="71"/>
      <c r="G42" s="71"/>
      <c r="H42" s="71"/>
      <c r="I42" s="11"/>
    </row>
    <row r="43" spans="2:9" ht="27.75" customHeight="1" x14ac:dyDescent="0.2">
      <c r="C43" s="71"/>
      <c r="D43" s="71"/>
      <c r="E43" s="71"/>
      <c r="F43" s="71"/>
      <c r="G43" s="71"/>
      <c r="H43" s="71"/>
    </row>
    <row r="44" spans="2:9" ht="11.25" customHeight="1" x14ac:dyDescent="0.2"/>
  </sheetData>
  <mergeCells count="14">
    <mergeCell ref="C41:H43"/>
    <mergeCell ref="A1:I1"/>
    <mergeCell ref="B3:I3"/>
    <mergeCell ref="B4:I4"/>
    <mergeCell ref="C6:G6"/>
    <mergeCell ref="B13:C13"/>
    <mergeCell ref="E7:F7"/>
    <mergeCell ref="C7:C8"/>
    <mergeCell ref="D7:D8"/>
    <mergeCell ref="B6:B8"/>
    <mergeCell ref="G7:G8"/>
    <mergeCell ref="H6:H8"/>
    <mergeCell ref="I6:I8"/>
    <mergeCell ref="B14:C14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POLICIA&amp;R&amp;"Verdana,Negrita"BO-EST-35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I90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4.42578125" style="25" customWidth="1"/>
    <col min="2" max="2" width="7.140625" style="25" customWidth="1"/>
    <col min="3" max="3" width="34" style="25" customWidth="1"/>
    <col min="4" max="4" width="23.7109375" style="25" customWidth="1"/>
    <col min="5" max="5" width="20.7109375" style="25" customWidth="1"/>
    <col min="6" max="6" width="9" style="25" customWidth="1"/>
    <col min="7" max="16384" width="11.42578125" style="25"/>
  </cols>
  <sheetData>
    <row r="1" spans="1:8" ht="21" customHeight="1" x14ac:dyDescent="0.2">
      <c r="A1" s="78" t="s">
        <v>41</v>
      </c>
      <c r="B1" s="78"/>
      <c r="C1" s="78"/>
      <c r="D1" s="78"/>
      <c r="E1" s="78"/>
      <c r="F1" s="78"/>
      <c r="G1" s="78"/>
    </row>
    <row r="2" spans="1:8" ht="13.5" customHeight="1" x14ac:dyDescent="0.2"/>
    <row r="3" spans="1:8" ht="21" customHeight="1" x14ac:dyDescent="0.2">
      <c r="A3" s="79" t="s">
        <v>17</v>
      </c>
      <c r="B3" s="79"/>
      <c r="C3" s="79"/>
      <c r="D3" s="79"/>
      <c r="E3" s="79"/>
      <c r="F3" s="79"/>
      <c r="G3" s="79"/>
    </row>
    <row r="4" spans="1:8" ht="25.5" customHeight="1" x14ac:dyDescent="0.2">
      <c r="A4" s="80" t="s">
        <v>49</v>
      </c>
      <c r="B4" s="80"/>
      <c r="C4" s="80"/>
      <c r="D4" s="80"/>
      <c r="E4" s="80"/>
      <c r="F4" s="80"/>
      <c r="G4" s="80"/>
    </row>
    <row r="5" spans="1:8" ht="23.25" customHeight="1" x14ac:dyDescent="0.3">
      <c r="A5" s="44"/>
      <c r="B5" s="44"/>
      <c r="C5" s="44"/>
      <c r="D5" s="44"/>
      <c r="E5" s="44"/>
      <c r="F5" s="44"/>
      <c r="G5" s="44"/>
    </row>
    <row r="6" spans="1:8" s="31" customFormat="1" ht="38.25" customHeight="1" x14ac:dyDescent="0.2">
      <c r="C6" s="45" t="s">
        <v>18</v>
      </c>
      <c r="D6" s="45" t="s">
        <v>19</v>
      </c>
      <c r="E6" s="45" t="s">
        <v>1</v>
      </c>
    </row>
    <row r="7" spans="1:8" s="31" customFormat="1" ht="26.25" customHeight="1" x14ac:dyDescent="0.2">
      <c r="C7" s="46" t="s">
        <v>20</v>
      </c>
      <c r="D7" s="47">
        <v>33</v>
      </c>
      <c r="E7" s="48">
        <f t="shared" ref="E7:E31" si="0">D7/$D$45</f>
        <v>0.19526627218934911</v>
      </c>
      <c r="G7" s="49"/>
      <c r="H7" s="49"/>
    </row>
    <row r="8" spans="1:8" s="31" customFormat="1" ht="26.25" customHeight="1" x14ac:dyDescent="0.2">
      <c r="C8" s="46" t="s">
        <v>22</v>
      </c>
      <c r="D8" s="47">
        <v>32</v>
      </c>
      <c r="E8" s="48">
        <f t="shared" si="0"/>
        <v>0.1893491124260355</v>
      </c>
      <c r="G8" s="49"/>
      <c r="H8" s="49"/>
    </row>
    <row r="9" spans="1:8" s="31" customFormat="1" ht="26.25" customHeight="1" x14ac:dyDescent="0.2">
      <c r="C9" s="46" t="s">
        <v>21</v>
      </c>
      <c r="D9" s="47">
        <v>14</v>
      </c>
      <c r="E9" s="48">
        <f t="shared" si="0"/>
        <v>8.2840236686390539E-2</v>
      </c>
      <c r="G9" s="49"/>
      <c r="H9" s="49"/>
    </row>
    <row r="10" spans="1:8" s="31" customFormat="1" ht="26.25" customHeight="1" x14ac:dyDescent="0.2">
      <c r="C10" s="46" t="s">
        <v>26</v>
      </c>
      <c r="D10" s="47">
        <v>14</v>
      </c>
      <c r="E10" s="48">
        <f t="shared" si="0"/>
        <v>8.2840236686390539E-2</v>
      </c>
      <c r="G10" s="49"/>
      <c r="H10" s="49"/>
    </row>
    <row r="11" spans="1:8" s="31" customFormat="1" ht="26.25" customHeight="1" x14ac:dyDescent="0.2">
      <c r="C11" s="46" t="s">
        <v>25</v>
      </c>
      <c r="D11" s="47">
        <v>12</v>
      </c>
      <c r="E11" s="48">
        <f t="shared" si="0"/>
        <v>7.1005917159763315E-2</v>
      </c>
      <c r="G11" s="49"/>
      <c r="H11" s="49"/>
    </row>
    <row r="12" spans="1:8" s="31" customFormat="1" ht="26.25" customHeight="1" x14ac:dyDescent="0.2">
      <c r="C12" s="46" t="s">
        <v>24</v>
      </c>
      <c r="D12" s="47">
        <v>10</v>
      </c>
      <c r="E12" s="48">
        <f t="shared" si="0"/>
        <v>5.9171597633136092E-2</v>
      </c>
      <c r="G12" s="49"/>
      <c r="H12" s="49"/>
    </row>
    <row r="13" spans="1:8" s="31" customFormat="1" ht="26.25" customHeight="1" x14ac:dyDescent="0.2">
      <c r="C13" s="46" t="s">
        <v>23</v>
      </c>
      <c r="D13" s="47">
        <v>7</v>
      </c>
      <c r="E13" s="48">
        <f t="shared" si="0"/>
        <v>4.142011834319527E-2</v>
      </c>
      <c r="G13" s="49"/>
      <c r="H13" s="49"/>
    </row>
    <row r="14" spans="1:8" s="31" customFormat="1" ht="26.25" customHeight="1" x14ac:dyDescent="0.2">
      <c r="C14" s="46" t="s">
        <v>34</v>
      </c>
      <c r="D14" s="47">
        <v>6</v>
      </c>
      <c r="E14" s="48">
        <f t="shared" si="0"/>
        <v>3.5502958579881658E-2</v>
      </c>
      <c r="G14" s="49"/>
      <c r="H14" s="49"/>
    </row>
    <row r="15" spans="1:8" s="31" customFormat="1" ht="26.25" customHeight="1" x14ac:dyDescent="0.2">
      <c r="C15" s="46" t="s">
        <v>27</v>
      </c>
      <c r="D15" s="47">
        <v>5</v>
      </c>
      <c r="E15" s="48">
        <f t="shared" ref="E15:E23" si="1">D15/$D$45</f>
        <v>2.9585798816568046E-2</v>
      </c>
      <c r="F15" s="49"/>
      <c r="G15" s="49"/>
      <c r="H15" s="49"/>
    </row>
    <row r="16" spans="1:8" s="31" customFormat="1" ht="26.25" customHeight="1" x14ac:dyDescent="0.2">
      <c r="C16" s="46" t="s">
        <v>28</v>
      </c>
      <c r="D16" s="47">
        <v>4</v>
      </c>
      <c r="E16" s="48">
        <f t="shared" si="1"/>
        <v>2.3668639053254437E-2</v>
      </c>
      <c r="F16" s="49"/>
      <c r="G16" s="49"/>
      <c r="H16" s="49"/>
    </row>
    <row r="17" spans="3:8" s="31" customFormat="1" ht="26.25" customHeight="1" x14ac:dyDescent="0.2">
      <c r="C17" s="46" t="s">
        <v>55</v>
      </c>
      <c r="D17" s="47">
        <v>4</v>
      </c>
      <c r="E17" s="48">
        <f t="shared" si="1"/>
        <v>2.3668639053254437E-2</v>
      </c>
      <c r="F17" s="49"/>
      <c r="G17" s="49"/>
      <c r="H17" s="49"/>
    </row>
    <row r="18" spans="3:8" s="31" customFormat="1" ht="26.25" customHeight="1" x14ac:dyDescent="0.2">
      <c r="C18" s="46" t="s">
        <v>43</v>
      </c>
      <c r="D18" s="47">
        <v>3</v>
      </c>
      <c r="E18" s="48">
        <f t="shared" si="1"/>
        <v>1.7751479289940829E-2</v>
      </c>
      <c r="F18" s="49"/>
      <c r="G18" s="49"/>
      <c r="H18" s="49"/>
    </row>
    <row r="19" spans="3:8" s="31" customFormat="1" ht="26.25" customHeight="1" x14ac:dyDescent="0.2">
      <c r="C19" s="46" t="s">
        <v>40</v>
      </c>
      <c r="D19" s="47">
        <v>2</v>
      </c>
      <c r="E19" s="48">
        <f t="shared" si="1"/>
        <v>1.1834319526627219E-2</v>
      </c>
      <c r="F19" s="49"/>
      <c r="G19" s="49"/>
      <c r="H19" s="49"/>
    </row>
    <row r="20" spans="3:8" s="31" customFormat="1" ht="26.25" customHeight="1" x14ac:dyDescent="0.2">
      <c r="C20" s="46" t="s">
        <v>56</v>
      </c>
      <c r="D20" s="47">
        <v>2</v>
      </c>
      <c r="E20" s="48">
        <f t="shared" si="1"/>
        <v>1.1834319526627219E-2</v>
      </c>
      <c r="G20" s="49"/>
      <c r="H20" s="49"/>
    </row>
    <row r="21" spans="3:8" s="31" customFormat="1" ht="26.25" customHeight="1" x14ac:dyDescent="0.2">
      <c r="C21" s="46" t="s">
        <v>33</v>
      </c>
      <c r="D21" s="47">
        <v>2</v>
      </c>
      <c r="E21" s="48">
        <f t="shared" si="1"/>
        <v>1.1834319526627219E-2</v>
      </c>
      <c r="F21" s="49"/>
      <c r="G21" s="49"/>
      <c r="H21" s="49"/>
    </row>
    <row r="22" spans="3:8" s="31" customFormat="1" ht="26.25" customHeight="1" x14ac:dyDescent="0.2">
      <c r="C22" s="46" t="s">
        <v>36</v>
      </c>
      <c r="D22" s="47">
        <v>2</v>
      </c>
      <c r="E22" s="48">
        <f t="shared" si="1"/>
        <v>1.1834319526627219E-2</v>
      </c>
      <c r="F22" s="49"/>
      <c r="G22" s="49"/>
      <c r="H22" s="49"/>
    </row>
    <row r="23" spans="3:8" s="31" customFormat="1" ht="26.25" customHeight="1" x14ac:dyDescent="0.2">
      <c r="C23" s="46" t="s">
        <v>45</v>
      </c>
      <c r="D23" s="47">
        <v>1</v>
      </c>
      <c r="E23" s="48">
        <f t="shared" si="1"/>
        <v>5.9171597633136093E-3</v>
      </c>
      <c r="G23" s="49"/>
      <c r="H23" s="49"/>
    </row>
    <row r="24" spans="3:8" s="31" customFormat="1" ht="26.25" customHeight="1" x14ac:dyDescent="0.2">
      <c r="C24" s="46" t="s">
        <v>57</v>
      </c>
      <c r="D24" s="47">
        <v>1</v>
      </c>
      <c r="E24" s="48">
        <f t="shared" si="0"/>
        <v>5.9171597633136093E-3</v>
      </c>
      <c r="F24" s="49"/>
      <c r="G24" s="49"/>
      <c r="H24" s="49"/>
    </row>
    <row r="25" spans="3:8" s="31" customFormat="1" ht="26.25" customHeight="1" x14ac:dyDescent="0.2">
      <c r="C25" s="46" t="s">
        <v>47</v>
      </c>
      <c r="D25" s="47">
        <v>1</v>
      </c>
      <c r="E25" s="48">
        <f t="shared" si="0"/>
        <v>5.9171597633136093E-3</v>
      </c>
      <c r="F25" s="49"/>
      <c r="G25" s="49"/>
      <c r="H25" s="49"/>
    </row>
    <row r="26" spans="3:8" s="31" customFormat="1" ht="26.25" customHeight="1" x14ac:dyDescent="0.2">
      <c r="C26" s="46" t="s">
        <v>35</v>
      </c>
      <c r="D26" s="47">
        <v>1</v>
      </c>
      <c r="E26" s="48">
        <f t="shared" si="0"/>
        <v>5.9171597633136093E-3</v>
      </c>
      <c r="F26" s="49"/>
      <c r="G26" s="49"/>
      <c r="H26" s="49"/>
    </row>
    <row r="27" spans="3:8" s="31" customFormat="1" ht="26.25" customHeight="1" x14ac:dyDescent="0.2">
      <c r="C27" s="46" t="s">
        <v>58</v>
      </c>
      <c r="D27" s="47">
        <v>1</v>
      </c>
      <c r="E27" s="48">
        <f t="shared" si="0"/>
        <v>5.9171597633136093E-3</v>
      </c>
      <c r="F27" s="49"/>
      <c r="G27" s="49"/>
      <c r="H27" s="49"/>
    </row>
    <row r="28" spans="3:8" s="31" customFormat="1" ht="26.25" customHeight="1" x14ac:dyDescent="0.2">
      <c r="C28" s="46" t="s">
        <v>59</v>
      </c>
      <c r="D28" s="47">
        <v>1</v>
      </c>
      <c r="E28" s="48">
        <f t="shared" si="0"/>
        <v>5.9171597633136093E-3</v>
      </c>
      <c r="F28" s="49"/>
      <c r="G28" s="49"/>
      <c r="H28" s="49"/>
    </row>
    <row r="29" spans="3:8" s="31" customFormat="1" ht="26.25" customHeight="1" x14ac:dyDescent="0.2">
      <c r="C29" s="46" t="s">
        <v>60</v>
      </c>
      <c r="D29" s="47">
        <v>1</v>
      </c>
      <c r="E29" s="48">
        <f t="shared" si="0"/>
        <v>5.9171597633136093E-3</v>
      </c>
      <c r="G29" s="49"/>
      <c r="H29" s="49"/>
    </row>
    <row r="30" spans="3:8" s="31" customFormat="1" ht="26.25" customHeight="1" x14ac:dyDescent="0.2">
      <c r="C30" s="46" t="s">
        <v>61</v>
      </c>
      <c r="D30" s="47">
        <v>1</v>
      </c>
      <c r="E30" s="48">
        <f t="shared" si="0"/>
        <v>5.9171597633136093E-3</v>
      </c>
      <c r="F30" s="49"/>
      <c r="G30" s="49"/>
      <c r="H30" s="49"/>
    </row>
    <row r="31" spans="3:8" s="31" customFormat="1" ht="26.25" customHeight="1" x14ac:dyDescent="0.2">
      <c r="C31" s="46" t="s">
        <v>62</v>
      </c>
      <c r="D31" s="47">
        <v>1</v>
      </c>
      <c r="E31" s="48">
        <f t="shared" si="0"/>
        <v>5.9171597633136093E-3</v>
      </c>
      <c r="F31" s="49"/>
      <c r="G31" s="49"/>
      <c r="H31" s="49"/>
    </row>
    <row r="32" spans="3:8" s="31" customFormat="1" ht="26.25" customHeight="1" x14ac:dyDescent="0.2">
      <c r="C32" s="46" t="s">
        <v>63</v>
      </c>
      <c r="D32" s="47">
        <v>1</v>
      </c>
      <c r="E32" s="48">
        <f t="shared" ref="E32" si="2">D32/$D$45</f>
        <v>5.9171597633136093E-3</v>
      </c>
      <c r="G32" s="49"/>
      <c r="H32" s="49"/>
    </row>
    <row r="33" spans="2:8" s="31" customFormat="1" ht="26.25" customHeight="1" x14ac:dyDescent="0.2">
      <c r="C33" s="46" t="s">
        <v>64</v>
      </c>
      <c r="D33" s="47">
        <v>1</v>
      </c>
      <c r="E33" s="48">
        <f>D33/$D$45</f>
        <v>5.9171597633136093E-3</v>
      </c>
      <c r="G33" s="49"/>
      <c r="H33" s="49"/>
    </row>
    <row r="34" spans="2:8" s="31" customFormat="1" ht="26.25" customHeight="1" x14ac:dyDescent="0.2">
      <c r="C34" s="46" t="s">
        <v>29</v>
      </c>
      <c r="D34" s="47">
        <v>1</v>
      </c>
      <c r="E34" s="48">
        <f t="shared" ref="E34:E37" si="3">D34/$D$45</f>
        <v>5.9171597633136093E-3</v>
      </c>
      <c r="G34" s="49"/>
      <c r="H34" s="49"/>
    </row>
    <row r="35" spans="2:8" s="31" customFormat="1" ht="26.25" customHeight="1" x14ac:dyDescent="0.2">
      <c r="C35" s="46" t="s">
        <v>65</v>
      </c>
      <c r="D35" s="47">
        <v>1</v>
      </c>
      <c r="E35" s="48">
        <f t="shared" si="3"/>
        <v>5.9171597633136093E-3</v>
      </c>
      <c r="G35" s="49"/>
      <c r="H35" s="49"/>
    </row>
    <row r="36" spans="2:8" s="31" customFormat="1" ht="26.25" customHeight="1" x14ac:dyDescent="0.2">
      <c r="C36" s="46" t="s">
        <v>66</v>
      </c>
      <c r="D36" s="47">
        <v>1</v>
      </c>
      <c r="E36" s="48">
        <f t="shared" si="3"/>
        <v>5.9171597633136093E-3</v>
      </c>
      <c r="G36" s="49"/>
      <c r="H36" s="49"/>
    </row>
    <row r="37" spans="2:8" s="31" customFormat="1" ht="26.25" customHeight="1" x14ac:dyDescent="0.2">
      <c r="C37" s="46" t="s">
        <v>67</v>
      </c>
      <c r="D37" s="47">
        <v>1</v>
      </c>
      <c r="E37" s="48">
        <f t="shared" si="3"/>
        <v>5.9171597633136093E-3</v>
      </c>
      <c r="G37" s="49"/>
      <c r="H37" s="49"/>
    </row>
    <row r="38" spans="2:8" s="31" customFormat="1" ht="26.25" customHeight="1" x14ac:dyDescent="0.2">
      <c r="C38" s="46" t="s">
        <v>42</v>
      </c>
      <c r="D38" s="47">
        <v>1</v>
      </c>
      <c r="E38" s="48">
        <f t="shared" ref="E38:E44" si="4">D38/$D$45</f>
        <v>5.9171597633136093E-3</v>
      </c>
      <c r="G38" s="49"/>
      <c r="H38" s="49"/>
    </row>
    <row r="39" spans="2:8" s="31" customFormat="1" ht="26.25" customHeight="1" x14ac:dyDescent="0.2">
      <c r="C39" s="46" t="s">
        <v>44</v>
      </c>
      <c r="D39" s="47">
        <v>1</v>
      </c>
      <c r="E39" s="48">
        <f t="shared" si="4"/>
        <v>5.9171597633136093E-3</v>
      </c>
      <c r="G39" s="49"/>
      <c r="H39" s="49"/>
    </row>
    <row r="40" spans="2:8" s="31" customFormat="1" ht="26.25" hidden="1" customHeight="1" x14ac:dyDescent="0.2">
      <c r="C40" s="46"/>
      <c r="D40" s="47"/>
      <c r="E40" s="48">
        <f t="shared" si="4"/>
        <v>0</v>
      </c>
      <c r="G40" s="49"/>
      <c r="H40" s="49"/>
    </row>
    <row r="41" spans="2:8" s="31" customFormat="1" ht="26.25" hidden="1" customHeight="1" x14ac:dyDescent="0.2">
      <c r="C41" s="46"/>
      <c r="D41" s="47"/>
      <c r="E41" s="48">
        <f t="shared" si="4"/>
        <v>0</v>
      </c>
      <c r="G41" s="49"/>
      <c r="H41" s="49"/>
    </row>
    <row r="42" spans="2:8" s="31" customFormat="1" ht="26.25" hidden="1" customHeight="1" x14ac:dyDescent="0.2">
      <c r="C42" s="46"/>
      <c r="D42" s="47"/>
      <c r="E42" s="48">
        <f t="shared" si="4"/>
        <v>0</v>
      </c>
      <c r="G42" s="49"/>
      <c r="H42" s="49"/>
    </row>
    <row r="43" spans="2:8" s="31" customFormat="1" ht="26.25" hidden="1" customHeight="1" x14ac:dyDescent="0.2">
      <c r="C43" s="46"/>
      <c r="D43" s="47"/>
      <c r="E43" s="48">
        <f t="shared" si="4"/>
        <v>0</v>
      </c>
      <c r="G43" s="49"/>
      <c r="H43" s="49"/>
    </row>
    <row r="44" spans="2:8" s="31" customFormat="1" ht="26.25" hidden="1" customHeight="1" x14ac:dyDescent="0.2">
      <c r="C44" s="46"/>
      <c r="D44" s="47"/>
      <c r="E44" s="48">
        <f t="shared" si="4"/>
        <v>0</v>
      </c>
      <c r="G44" s="49"/>
      <c r="H44" s="49"/>
    </row>
    <row r="45" spans="2:8" s="31" customFormat="1" ht="32.25" customHeight="1" x14ac:dyDescent="0.2">
      <c r="C45" s="50" t="s">
        <v>0</v>
      </c>
      <c r="D45" s="51">
        <f>SUM(D7:D44)</f>
        <v>169</v>
      </c>
      <c r="E45" s="52">
        <f>SUM(E7:E44)</f>
        <v>1.0000000000000002</v>
      </c>
    </row>
    <row r="46" spans="2:8" ht="18.75" customHeight="1" x14ac:dyDescent="0.2">
      <c r="B46" s="53"/>
      <c r="C46" s="81"/>
      <c r="D46" s="81"/>
      <c r="E46" s="40"/>
    </row>
    <row r="47" spans="2:8" ht="18.75" customHeight="1" x14ac:dyDescent="0.2">
      <c r="B47" s="53"/>
      <c r="C47" s="54"/>
      <c r="D47" s="54"/>
      <c r="E47" s="40"/>
    </row>
    <row r="48" spans="2:8" ht="18.75" customHeight="1" x14ac:dyDescent="0.2">
      <c r="B48" s="53"/>
      <c r="C48" s="54"/>
      <c r="D48" s="54"/>
      <c r="E48" s="40"/>
    </row>
    <row r="49" spans="1:9" ht="18.75" customHeight="1" x14ac:dyDescent="0.2">
      <c r="B49" s="53"/>
      <c r="C49" s="54"/>
      <c r="D49" s="54"/>
      <c r="E49" s="40"/>
    </row>
    <row r="50" spans="1:9" ht="18.75" customHeight="1" x14ac:dyDescent="0.2">
      <c r="B50" s="53"/>
      <c r="C50" s="54"/>
      <c r="D50" s="54"/>
      <c r="E50" s="40"/>
    </row>
    <row r="51" spans="1:9" ht="18.75" customHeight="1" x14ac:dyDescent="0.2">
      <c r="B51" s="53"/>
      <c r="C51" s="54"/>
      <c r="D51" s="54"/>
      <c r="E51" s="40"/>
    </row>
    <row r="52" spans="1:9" ht="18.75" customHeight="1" x14ac:dyDescent="0.2">
      <c r="B52" s="53"/>
      <c r="C52" s="54"/>
      <c r="D52" s="54"/>
      <c r="E52" s="40"/>
    </row>
    <row r="53" spans="1:9" ht="18.75" customHeight="1" x14ac:dyDescent="0.2">
      <c r="B53" s="53"/>
      <c r="C53" s="54"/>
      <c r="D53" s="54"/>
      <c r="E53" s="40"/>
    </row>
    <row r="54" spans="1:9" ht="15" customHeight="1" x14ac:dyDescent="0.2">
      <c r="B54" s="41"/>
      <c r="C54" s="46"/>
      <c r="D54" s="47"/>
      <c r="E54" s="41"/>
      <c r="F54" s="41"/>
    </row>
    <row r="55" spans="1:9" ht="15" customHeight="1" x14ac:dyDescent="0.2">
      <c r="B55" s="41"/>
      <c r="C55" s="46"/>
      <c r="D55" s="47"/>
      <c r="E55" s="41"/>
      <c r="F55" s="41"/>
    </row>
    <row r="56" spans="1:9" ht="14.25" customHeight="1" x14ac:dyDescent="0.2">
      <c r="C56" s="46"/>
      <c r="D56" s="47"/>
      <c r="E56" s="41"/>
    </row>
    <row r="57" spans="1:9" ht="14.25" customHeight="1" x14ac:dyDescent="0.2">
      <c r="C57" s="46"/>
      <c r="D57" s="47"/>
      <c r="E57" s="41"/>
    </row>
    <row r="58" spans="1:9" ht="14.25" customHeight="1" x14ac:dyDescent="0.2">
      <c r="C58" s="46"/>
      <c r="D58" s="47"/>
      <c r="E58" s="41"/>
    </row>
    <row r="59" spans="1:9" ht="14.25" customHeight="1" x14ac:dyDescent="0.2">
      <c r="C59" s="46"/>
      <c r="D59" s="47"/>
      <c r="E59" s="41"/>
    </row>
    <row r="60" spans="1:9" ht="14.25" customHeight="1" x14ac:dyDescent="0.2">
      <c r="C60" s="46"/>
      <c r="D60" s="47"/>
      <c r="E60" s="41"/>
    </row>
    <row r="61" spans="1:9" ht="14.25" customHeight="1" x14ac:dyDescent="0.2">
      <c r="C61" s="46"/>
      <c r="D61" s="47"/>
      <c r="E61" s="41"/>
    </row>
    <row r="62" spans="1:9" ht="14.25" customHeight="1" x14ac:dyDescent="0.2">
      <c r="C62" s="46"/>
      <c r="D62" s="47"/>
      <c r="E62" s="41"/>
    </row>
    <row r="63" spans="1:9" ht="14.25" customHeight="1" x14ac:dyDescent="0.2">
      <c r="C63" s="46"/>
      <c r="D63" s="47"/>
      <c r="E63" s="41"/>
    </row>
    <row r="64" spans="1:9" ht="13.5" customHeight="1" x14ac:dyDescent="0.3">
      <c r="A64" s="43"/>
      <c r="B64" s="29"/>
      <c r="C64" s="46"/>
      <c r="D64" s="47"/>
      <c r="E64" s="41"/>
      <c r="F64" s="29"/>
      <c r="G64" s="43"/>
      <c r="H64" s="43"/>
      <c r="I64" s="43"/>
    </row>
    <row r="65" spans="1:9" ht="13.5" customHeight="1" x14ac:dyDescent="0.3">
      <c r="A65" s="43"/>
      <c r="B65" s="29"/>
      <c r="C65" s="46"/>
      <c r="D65" s="47"/>
      <c r="E65" s="41"/>
      <c r="F65" s="29"/>
      <c r="G65" s="43"/>
      <c r="H65" s="43"/>
      <c r="I65" s="43"/>
    </row>
    <row r="66" spans="1:9" ht="15" customHeight="1" x14ac:dyDescent="0.3">
      <c r="B66" s="29"/>
      <c r="C66" s="46"/>
      <c r="D66" s="47"/>
      <c r="E66" s="41"/>
      <c r="F66" s="29"/>
    </row>
    <row r="67" spans="1:9" ht="15" customHeight="1" x14ac:dyDescent="0.3">
      <c r="B67" s="29"/>
      <c r="C67" s="46"/>
      <c r="D67" s="47"/>
      <c r="E67" s="41"/>
      <c r="F67" s="29"/>
    </row>
    <row r="68" spans="1:9" ht="14.25" customHeight="1" x14ac:dyDescent="0.2">
      <c r="C68" s="46"/>
      <c r="D68" s="47"/>
      <c r="E68" s="41"/>
    </row>
    <row r="69" spans="1:9" ht="14.25" customHeight="1" x14ac:dyDescent="0.2">
      <c r="C69" s="46"/>
      <c r="D69" s="47"/>
      <c r="E69" s="41"/>
    </row>
    <row r="70" spans="1:9" ht="14.25" customHeight="1" x14ac:dyDescent="0.2">
      <c r="C70" s="46"/>
      <c r="D70" s="47"/>
      <c r="E70" s="41"/>
    </row>
    <row r="71" spans="1:9" ht="14.25" customHeight="1" x14ac:dyDescent="0.2">
      <c r="C71" s="46"/>
      <c r="D71" s="47"/>
      <c r="E71" s="41"/>
    </row>
    <row r="72" spans="1:9" ht="14.25" customHeight="1" x14ac:dyDescent="0.2">
      <c r="C72" s="46"/>
      <c r="D72" s="47"/>
      <c r="E72" s="41"/>
    </row>
    <row r="73" spans="1:9" ht="14.25" customHeight="1" x14ac:dyDescent="0.2">
      <c r="C73" s="46"/>
      <c r="D73" s="47"/>
      <c r="E73" s="41"/>
    </row>
    <row r="74" spans="1:9" ht="14.25" customHeight="1" x14ac:dyDescent="0.2">
      <c r="C74" s="46"/>
      <c r="D74" s="47"/>
      <c r="E74" s="41"/>
    </row>
    <row r="75" spans="1:9" ht="14.25" customHeight="1" x14ac:dyDescent="0.2">
      <c r="C75" s="46"/>
      <c r="D75" s="47"/>
      <c r="E75" s="41"/>
    </row>
    <row r="76" spans="1:9" ht="14.25" customHeight="1" x14ac:dyDescent="0.2">
      <c r="C76" s="46"/>
      <c r="D76" s="47"/>
      <c r="E76" s="41"/>
    </row>
    <row r="77" spans="1:9" ht="14.25" customHeight="1" x14ac:dyDescent="0.2">
      <c r="C77" s="46"/>
      <c r="D77" s="47"/>
      <c r="E77" s="41"/>
    </row>
    <row r="78" spans="1:9" ht="14.25" customHeight="1" x14ac:dyDescent="0.2">
      <c r="C78" s="46"/>
      <c r="D78" s="47"/>
      <c r="E78" s="41"/>
    </row>
    <row r="79" spans="1:9" ht="14.25" customHeight="1" x14ac:dyDescent="0.2">
      <c r="C79" s="46"/>
      <c r="D79" s="47"/>
      <c r="E79" s="41"/>
    </row>
    <row r="80" spans="1:9" ht="14.25" customHeight="1" x14ac:dyDescent="0.2">
      <c r="C80" s="41"/>
      <c r="D80" s="41"/>
      <c r="E80" s="41"/>
    </row>
    <row r="81" spans="1:8" ht="14.25" customHeight="1" x14ac:dyDescent="0.2">
      <c r="C81" s="41"/>
      <c r="D81" s="41"/>
      <c r="E81" s="41"/>
    </row>
    <row r="82" spans="1:8" x14ac:dyDescent="0.2">
      <c r="C82" s="55"/>
      <c r="D82" s="55"/>
      <c r="E82" s="55"/>
    </row>
    <row r="83" spans="1:8" ht="19.5" customHeight="1" x14ac:dyDescent="0.2">
      <c r="B83" s="82"/>
      <c r="C83" s="82"/>
      <c r="D83" s="82"/>
      <c r="E83" s="82"/>
      <c r="F83" s="82"/>
    </row>
    <row r="84" spans="1:8" ht="19.5" customHeight="1" x14ac:dyDescent="0.2">
      <c r="B84" s="56"/>
      <c r="C84" s="56"/>
      <c r="D84" s="56"/>
      <c r="E84" s="56"/>
      <c r="F84" s="56"/>
    </row>
    <row r="85" spans="1:8" ht="34.5" customHeight="1" x14ac:dyDescent="0.2">
      <c r="B85" s="77" t="s">
        <v>68</v>
      </c>
      <c r="C85" s="77"/>
      <c r="D85" s="77"/>
      <c r="E85" s="77"/>
      <c r="F85" s="77"/>
      <c r="G85" s="77"/>
      <c r="H85" s="57"/>
    </row>
    <row r="86" spans="1:8" ht="27" customHeight="1" x14ac:dyDescent="0.2">
      <c r="A86" s="57"/>
      <c r="B86" s="77"/>
      <c r="C86" s="77"/>
      <c r="D86" s="77"/>
      <c r="E86" s="77"/>
      <c r="F86" s="77"/>
      <c r="G86" s="77"/>
      <c r="H86" s="57"/>
    </row>
    <row r="87" spans="1:8" ht="11.25" customHeight="1" x14ac:dyDescent="0.2"/>
    <row r="88" spans="1:8" ht="11.25" customHeight="1" x14ac:dyDescent="0.2"/>
    <row r="89" spans="1:8" ht="11.25" customHeight="1" x14ac:dyDescent="0.2"/>
    <row r="90" spans="1:8" ht="11.25" customHeight="1" x14ac:dyDescent="0.2"/>
  </sheetData>
  <sortState xmlns:xlrd2="http://schemas.microsoft.com/office/spreadsheetml/2017/richdata2" ref="C7:D36">
    <sortCondition descending="1" ref="D7:D36"/>
  </sortState>
  <mergeCells count="6">
    <mergeCell ref="B85:G86"/>
    <mergeCell ref="A1:G1"/>
    <mergeCell ref="A3:G3"/>
    <mergeCell ref="A4:G4"/>
    <mergeCell ref="C46:D46"/>
    <mergeCell ref="B83:F83"/>
  </mergeCells>
  <printOptions horizontalCentered="1"/>
  <pageMargins left="0.24" right="0.17" top="1.01" bottom="0.49" header="0.61" footer="0.27"/>
  <pageSetup scale="65" orientation="portrait" r:id="rId1"/>
  <headerFooter alignWithMargins="0">
    <oddHeader>&amp;L&amp;"Verdana,Negrita"&amp;12&amp;K01+000MINISTERIO DE INTERIOR Y POLICIA&amp;R&amp;"Verdana,Negrita"&amp;K01+000BO-EST-34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J43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5" customWidth="1"/>
    <col min="2" max="2" width="23.1406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78" t="s">
        <v>41</v>
      </c>
      <c r="C1" s="78"/>
      <c r="D1" s="78"/>
      <c r="E1" s="78"/>
      <c r="F1" s="78"/>
    </row>
    <row r="2" spans="1:9" ht="7.5" customHeight="1" x14ac:dyDescent="0.2"/>
    <row r="3" spans="1:9" ht="27" customHeight="1" x14ac:dyDescent="0.3">
      <c r="B3" s="79" t="s">
        <v>13</v>
      </c>
      <c r="C3" s="79"/>
      <c r="D3" s="79"/>
      <c r="E3" s="79"/>
      <c r="F3" s="79"/>
      <c r="G3" s="26"/>
      <c r="H3" s="26"/>
    </row>
    <row r="4" spans="1:9" ht="25.5" customHeight="1" x14ac:dyDescent="0.2">
      <c r="B4" s="74" t="s">
        <v>49</v>
      </c>
      <c r="C4" s="74"/>
      <c r="D4" s="74"/>
      <c r="E4" s="74"/>
      <c r="F4" s="74"/>
      <c r="G4" s="65"/>
      <c r="H4" s="65"/>
      <c r="I4" s="65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83" t="s">
        <v>2</v>
      </c>
      <c r="C6" s="83" t="s">
        <v>14</v>
      </c>
      <c r="D6" s="83"/>
      <c r="E6" s="83" t="s">
        <v>0</v>
      </c>
      <c r="F6" s="83" t="s">
        <v>1</v>
      </c>
    </row>
    <row r="7" spans="1:9" s="31" customFormat="1" ht="27" customHeight="1" x14ac:dyDescent="0.2">
      <c r="B7" s="83"/>
      <c r="C7" s="32" t="s">
        <v>15</v>
      </c>
      <c r="D7" s="32" t="s">
        <v>16</v>
      </c>
      <c r="E7" s="83"/>
      <c r="F7" s="83"/>
    </row>
    <row r="8" spans="1:9" s="31" customFormat="1" ht="31.5" customHeight="1" x14ac:dyDescent="0.2">
      <c r="B8" s="12" t="s">
        <v>50</v>
      </c>
      <c r="C8" s="33">
        <v>0</v>
      </c>
      <c r="D8" s="33">
        <v>0</v>
      </c>
      <c r="E8" s="34">
        <f>SUM(C8:D8)</f>
        <v>0</v>
      </c>
      <c r="F8" s="35">
        <f>E8/E11</f>
        <v>0</v>
      </c>
    </row>
    <row r="9" spans="1:9" s="31" customFormat="1" ht="31.5" customHeight="1" x14ac:dyDescent="0.2">
      <c r="B9" s="12" t="s">
        <v>51</v>
      </c>
      <c r="C9" s="33">
        <v>88</v>
      </c>
      <c r="D9" s="33">
        <v>81</v>
      </c>
      <c r="E9" s="34">
        <f>SUM(C9:D9)</f>
        <v>169</v>
      </c>
      <c r="F9" s="35">
        <f>E9/E11</f>
        <v>1</v>
      </c>
    </row>
    <row r="10" spans="1:9" s="31" customFormat="1" ht="31.5" customHeight="1" x14ac:dyDescent="0.2">
      <c r="B10" s="12" t="s">
        <v>52</v>
      </c>
      <c r="C10" s="33">
        <v>0</v>
      </c>
      <c r="D10" s="33">
        <v>0</v>
      </c>
      <c r="E10" s="34">
        <f>SUM(C10:D10)</f>
        <v>0</v>
      </c>
      <c r="F10" s="35">
        <f>E10/E11</f>
        <v>0</v>
      </c>
    </row>
    <row r="11" spans="1:9" s="31" customFormat="1" ht="31.5" customHeight="1" x14ac:dyDescent="0.2">
      <c r="B11" s="36" t="s">
        <v>0</v>
      </c>
      <c r="C11" s="37">
        <f>SUM(C8:C10)</f>
        <v>88</v>
      </c>
      <c r="D11" s="37">
        <f>SUM(D8:D10)</f>
        <v>81</v>
      </c>
      <c r="E11" s="38">
        <f>SUM(E8:E10)</f>
        <v>169</v>
      </c>
      <c r="F11" s="39">
        <f>SUM(F8:F10)</f>
        <v>1</v>
      </c>
    </row>
    <row r="12" spans="1:9" ht="24" customHeight="1" x14ac:dyDescent="0.2">
      <c r="B12" s="81"/>
      <c r="C12" s="81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0.52071005917159763</v>
      </c>
      <c r="D15" s="42">
        <f>D11/E11</f>
        <v>0.47928994082840237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7" x14ac:dyDescent="0.2">
      <c r="B36" s="84"/>
      <c r="C36" s="84"/>
      <c r="D36" s="84"/>
      <c r="E36" s="84"/>
      <c r="F36" s="84"/>
    </row>
    <row r="38" spans="2:7" x14ac:dyDescent="0.2">
      <c r="B38" s="84"/>
      <c r="C38" s="84"/>
      <c r="D38" s="84"/>
      <c r="E38" s="84"/>
      <c r="F38" s="84"/>
    </row>
    <row r="39" spans="2:7" ht="15" customHeight="1" x14ac:dyDescent="0.2">
      <c r="B39" s="82"/>
      <c r="C39" s="82"/>
      <c r="D39" s="82"/>
      <c r="E39" s="82"/>
      <c r="F39" s="82"/>
      <c r="G39" s="82"/>
    </row>
    <row r="40" spans="2:7" ht="5.25" customHeight="1" x14ac:dyDescent="0.2"/>
    <row r="41" spans="2:7" ht="11.25" customHeight="1" x14ac:dyDescent="0.2"/>
    <row r="42" spans="2:7" ht="30.75" customHeight="1" x14ac:dyDescent="0.2">
      <c r="B42" s="77" t="s">
        <v>54</v>
      </c>
      <c r="C42" s="77"/>
      <c r="D42" s="77"/>
      <c r="E42" s="77"/>
      <c r="F42" s="77"/>
    </row>
    <row r="43" spans="2:7" ht="27.75" customHeight="1" x14ac:dyDescent="0.2">
      <c r="B43" s="77"/>
      <c r="C43" s="77"/>
      <c r="D43" s="77"/>
      <c r="E43" s="77"/>
      <c r="F43" s="77"/>
    </row>
  </sheetData>
  <mergeCells count="12">
    <mergeCell ref="B12:C12"/>
    <mergeCell ref="B36:F36"/>
    <mergeCell ref="B38:F38"/>
    <mergeCell ref="B39:G39"/>
    <mergeCell ref="B42:F43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POLICIA&amp;R&amp;"Verdana,Negrita"&amp;K01+000BO-EST-33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M43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.7109375" style="25" customWidth="1"/>
    <col min="2" max="2" width="23" style="25" customWidth="1"/>
    <col min="3" max="3" width="18.7109375" style="25" customWidth="1"/>
    <col min="4" max="4" width="16.5703125" style="25" customWidth="1"/>
    <col min="5" max="5" width="24.140625" style="25" customWidth="1"/>
    <col min="6" max="6" width="24" style="25" customWidth="1"/>
    <col min="7" max="7" width="20" style="25" customWidth="1"/>
    <col min="8" max="8" width="18.5703125" style="25" customWidth="1"/>
    <col min="9" max="9" width="16.140625" style="25" customWidth="1"/>
    <col min="10" max="10" width="3.85546875" style="25" customWidth="1"/>
    <col min="11" max="16384" width="11.42578125" style="25"/>
  </cols>
  <sheetData>
    <row r="1" spans="1:11" ht="24" customHeight="1" x14ac:dyDescent="0.2">
      <c r="A1" s="78" t="s">
        <v>41</v>
      </c>
      <c r="B1" s="78"/>
      <c r="C1" s="78"/>
      <c r="D1" s="78"/>
      <c r="E1" s="78"/>
      <c r="F1" s="78"/>
      <c r="G1" s="78"/>
      <c r="H1" s="78"/>
      <c r="I1" s="78"/>
    </row>
    <row r="2" spans="1:11" ht="9" customHeight="1" x14ac:dyDescent="0.2"/>
    <row r="3" spans="1:11" ht="29.25" customHeight="1" x14ac:dyDescent="0.3">
      <c r="B3" s="79" t="s">
        <v>30</v>
      </c>
      <c r="C3" s="79"/>
      <c r="D3" s="79"/>
      <c r="E3" s="79"/>
      <c r="F3" s="79"/>
      <c r="G3" s="79"/>
      <c r="H3" s="79"/>
      <c r="I3" s="79"/>
      <c r="J3" s="26"/>
      <c r="K3" s="26"/>
    </row>
    <row r="4" spans="1:11" ht="25.5" customHeight="1" x14ac:dyDescent="0.3">
      <c r="B4" s="80" t="s">
        <v>49</v>
      </c>
      <c r="C4" s="80"/>
      <c r="D4" s="80"/>
      <c r="E4" s="80"/>
      <c r="F4" s="80"/>
      <c r="G4" s="80"/>
      <c r="H4" s="80"/>
      <c r="I4" s="80"/>
      <c r="J4" s="27"/>
      <c r="K4" s="27"/>
    </row>
    <row r="5" spans="1:11" ht="18" customHeight="1" x14ac:dyDescent="0.3">
      <c r="A5" s="28"/>
      <c r="B5" s="29"/>
      <c r="C5" s="29"/>
      <c r="D5" s="29"/>
      <c r="E5" s="29"/>
      <c r="F5" s="29"/>
      <c r="G5" s="29"/>
      <c r="H5" s="29"/>
      <c r="I5" s="29"/>
      <c r="J5" s="29"/>
      <c r="K5" s="30"/>
    </row>
    <row r="6" spans="1:11" s="31" customFormat="1" ht="24" customHeight="1" x14ac:dyDescent="0.2">
      <c r="B6" s="83" t="s">
        <v>2</v>
      </c>
      <c r="C6" s="83" t="s">
        <v>6</v>
      </c>
      <c r="D6" s="83"/>
      <c r="E6" s="83"/>
      <c r="F6" s="83"/>
      <c r="G6" s="83"/>
      <c r="H6" s="83" t="s">
        <v>0</v>
      </c>
      <c r="I6" s="83" t="s">
        <v>1</v>
      </c>
    </row>
    <row r="7" spans="1:11" s="31" customFormat="1" ht="33.75" customHeight="1" x14ac:dyDescent="0.2">
      <c r="B7" s="83"/>
      <c r="C7" s="83" t="s">
        <v>3</v>
      </c>
      <c r="D7" s="83" t="s">
        <v>4</v>
      </c>
      <c r="E7" s="83" t="s">
        <v>10</v>
      </c>
      <c r="F7" s="83"/>
      <c r="G7" s="83" t="s">
        <v>5</v>
      </c>
      <c r="H7" s="83"/>
      <c r="I7" s="83"/>
    </row>
    <row r="8" spans="1:11" s="31" customFormat="1" ht="24" customHeight="1" x14ac:dyDescent="0.2">
      <c r="B8" s="83"/>
      <c r="C8" s="83"/>
      <c r="D8" s="83"/>
      <c r="E8" s="32" t="s">
        <v>7</v>
      </c>
      <c r="F8" s="32" t="s">
        <v>8</v>
      </c>
      <c r="G8" s="83"/>
      <c r="H8" s="83"/>
      <c r="I8" s="83"/>
    </row>
    <row r="9" spans="1:11" s="31" customFormat="1" ht="35.25" customHeight="1" x14ac:dyDescent="0.2">
      <c r="B9" s="12" t="s">
        <v>50</v>
      </c>
      <c r="C9" s="33">
        <v>32</v>
      </c>
      <c r="D9" s="33">
        <v>11</v>
      </c>
      <c r="E9" s="33">
        <v>0</v>
      </c>
      <c r="F9" s="33">
        <v>0</v>
      </c>
      <c r="G9" s="33">
        <v>0</v>
      </c>
      <c r="H9" s="58">
        <f>SUM(C9:G9)</f>
        <v>43</v>
      </c>
      <c r="I9" s="67">
        <f>H9/H12</f>
        <v>0.37068965517241381</v>
      </c>
    </row>
    <row r="10" spans="1:11" s="31" customFormat="1" ht="35.25" customHeight="1" x14ac:dyDescent="0.2">
      <c r="B10" s="12" t="s">
        <v>51</v>
      </c>
      <c r="C10" s="33">
        <v>27</v>
      </c>
      <c r="D10" s="33">
        <v>9</v>
      </c>
      <c r="E10" s="33">
        <v>0</v>
      </c>
      <c r="F10" s="33">
        <v>0</v>
      </c>
      <c r="G10" s="33">
        <v>0</v>
      </c>
      <c r="H10" s="58">
        <f>SUM(C10:G10)</f>
        <v>36</v>
      </c>
      <c r="I10" s="67">
        <f>H10/H12</f>
        <v>0.31034482758620691</v>
      </c>
    </row>
    <row r="11" spans="1:11" s="31" customFormat="1" ht="35.25" customHeight="1" x14ac:dyDescent="0.2">
      <c r="B11" s="12" t="s">
        <v>52</v>
      </c>
      <c r="C11" s="33">
        <v>19</v>
      </c>
      <c r="D11" s="33">
        <v>18</v>
      </c>
      <c r="E11" s="33">
        <v>0</v>
      </c>
      <c r="F11" s="33">
        <v>0</v>
      </c>
      <c r="G11" s="33">
        <v>0</v>
      </c>
      <c r="H11" s="58">
        <f>SUM(C11:G11)</f>
        <v>37</v>
      </c>
      <c r="I11" s="67">
        <f>H11/H12</f>
        <v>0.31896551724137934</v>
      </c>
    </row>
    <row r="12" spans="1:11" s="31" customFormat="1" ht="33" customHeight="1" x14ac:dyDescent="0.2">
      <c r="B12" s="36" t="s">
        <v>0</v>
      </c>
      <c r="C12" s="37">
        <f t="shared" ref="C12:H12" si="0">SUM(C9:C11)</f>
        <v>78</v>
      </c>
      <c r="D12" s="37">
        <f t="shared" si="0"/>
        <v>38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59">
        <f t="shared" si="0"/>
        <v>116</v>
      </c>
      <c r="I12" s="21">
        <f>SUM(I9:I11)</f>
        <v>1</v>
      </c>
    </row>
    <row r="13" spans="1:11" ht="26.25" customHeight="1" x14ac:dyDescent="0.2">
      <c r="B13" s="81"/>
      <c r="C13" s="81"/>
      <c r="I13" s="40"/>
    </row>
    <row r="14" spans="1:11" ht="10.5" customHeight="1" x14ac:dyDescent="0.2">
      <c r="B14" s="41"/>
      <c r="C14" s="41"/>
      <c r="D14" s="41"/>
      <c r="E14" s="41"/>
      <c r="F14" s="41"/>
      <c r="G14" s="41"/>
      <c r="H14" s="41"/>
      <c r="I14" s="41"/>
      <c r="J14" s="41"/>
    </row>
    <row r="15" spans="1:11" ht="15" customHeight="1" x14ac:dyDescent="0.2">
      <c r="B15" s="41"/>
      <c r="C15" s="41"/>
      <c r="D15" s="41"/>
      <c r="E15" s="41"/>
      <c r="F15" s="41"/>
      <c r="G15" s="41"/>
      <c r="H15" s="41"/>
      <c r="I15" s="41"/>
      <c r="J15" s="41"/>
    </row>
    <row r="16" spans="1:11" ht="15" customHeight="1" x14ac:dyDescent="0.2">
      <c r="B16" s="41"/>
      <c r="C16" s="41"/>
      <c r="D16" s="41"/>
      <c r="E16" s="41"/>
      <c r="F16" s="41"/>
      <c r="G16" s="41"/>
      <c r="H16" s="41"/>
      <c r="I16" s="41"/>
      <c r="J16" s="41"/>
    </row>
    <row r="17" spans="1:13" ht="15" customHeight="1" x14ac:dyDescent="0.2">
      <c r="B17" s="41"/>
      <c r="C17" s="41"/>
      <c r="D17" s="41"/>
      <c r="E17" s="41"/>
      <c r="F17" s="41"/>
      <c r="G17" s="41"/>
      <c r="H17" s="41"/>
      <c r="I17" s="41"/>
      <c r="J17" s="41"/>
    </row>
    <row r="18" spans="1:13" ht="15" customHeight="1" x14ac:dyDescent="0.2">
      <c r="B18" s="41"/>
      <c r="C18" s="41"/>
      <c r="D18" s="41"/>
      <c r="E18" s="41"/>
      <c r="F18" s="41"/>
      <c r="G18" s="41"/>
      <c r="H18" s="41"/>
      <c r="I18" s="41"/>
      <c r="J18" s="41"/>
    </row>
    <row r="19" spans="1:13" ht="18.75" customHeight="1" x14ac:dyDescent="0.2">
      <c r="B19" s="41"/>
      <c r="C19" s="41"/>
      <c r="D19" s="41"/>
      <c r="E19" s="25" t="s">
        <v>3</v>
      </c>
      <c r="F19" s="25">
        <f>SUM(C12)</f>
        <v>78</v>
      </c>
      <c r="G19" s="60">
        <f>F19/F25</f>
        <v>0.67241379310344829</v>
      </c>
      <c r="H19" s="41"/>
      <c r="I19" s="41"/>
      <c r="J19" s="41"/>
    </row>
    <row r="20" spans="1:13" ht="24" customHeight="1" x14ac:dyDescent="0.2">
      <c r="E20" s="25" t="s">
        <v>4</v>
      </c>
      <c r="F20" s="25">
        <f>SUM(D12)</f>
        <v>38</v>
      </c>
      <c r="G20" s="60">
        <f>F20/F25</f>
        <v>0.32758620689655171</v>
      </c>
    </row>
    <row r="21" spans="1:13" ht="61.5" customHeight="1" x14ac:dyDescent="0.2">
      <c r="E21" s="25" t="s">
        <v>11</v>
      </c>
      <c r="F21" s="25">
        <f>SUM(E12)</f>
        <v>0</v>
      </c>
      <c r="G21" s="60">
        <f>F21/F25</f>
        <v>0</v>
      </c>
    </row>
    <row r="22" spans="1:13" ht="65.25" customHeight="1" x14ac:dyDescent="0.2">
      <c r="E22" s="25" t="s">
        <v>12</v>
      </c>
      <c r="F22" s="25">
        <f>SUM(F12)</f>
        <v>0</v>
      </c>
      <c r="G22" s="60">
        <f>F22/F25</f>
        <v>0</v>
      </c>
    </row>
    <row r="23" spans="1:13" ht="17.25" customHeight="1" x14ac:dyDescent="0.2">
      <c r="E23" s="25" t="s">
        <v>5</v>
      </c>
      <c r="F23" s="25">
        <f>SUM(G12)</f>
        <v>0</v>
      </c>
      <c r="G23" s="60">
        <f>F23/F25</f>
        <v>0</v>
      </c>
    </row>
    <row r="25" spans="1:13" x14ac:dyDescent="0.2">
      <c r="F25" s="53">
        <f>SUM(F19:F23)</f>
        <v>116</v>
      </c>
      <c r="G25" s="60">
        <f>SUM(G19:G23)</f>
        <v>1</v>
      </c>
    </row>
    <row r="29" spans="1:13" ht="13.5" customHeight="1" x14ac:dyDescent="0.3">
      <c r="A29" s="43"/>
      <c r="B29" s="29"/>
      <c r="C29" s="29"/>
      <c r="D29" s="29"/>
      <c r="E29" s="29"/>
      <c r="F29" s="29"/>
      <c r="G29" s="29"/>
      <c r="H29" s="29"/>
      <c r="I29" s="29"/>
      <c r="J29" s="29"/>
      <c r="K29" s="43"/>
      <c r="L29" s="43"/>
      <c r="M29" s="43"/>
    </row>
    <row r="30" spans="1:13" ht="13.5" customHeight="1" x14ac:dyDescent="0.3">
      <c r="A30" s="43"/>
      <c r="B30" s="29"/>
      <c r="C30" s="29"/>
      <c r="D30" s="29"/>
      <c r="E30" s="29"/>
      <c r="F30" s="29"/>
      <c r="G30" s="29"/>
      <c r="H30" s="29"/>
      <c r="I30" s="29"/>
      <c r="J30" s="29"/>
      <c r="K30" s="43"/>
      <c r="L30" s="43"/>
      <c r="M30" s="43"/>
    </row>
    <row r="31" spans="1:13" ht="15" customHeight="1" x14ac:dyDescent="0.3">
      <c r="B31" s="29"/>
      <c r="C31" s="29"/>
      <c r="D31" s="29"/>
      <c r="E31" s="29"/>
      <c r="F31" s="29"/>
      <c r="G31" s="29"/>
      <c r="H31" s="29"/>
      <c r="I31" s="29"/>
      <c r="J31" s="29"/>
    </row>
    <row r="32" spans="1:13" ht="15" customHeight="1" x14ac:dyDescent="0.3">
      <c r="B32" s="29"/>
      <c r="C32" s="29"/>
      <c r="D32" s="29"/>
      <c r="E32" s="29"/>
      <c r="F32" s="29"/>
      <c r="G32" s="29"/>
      <c r="H32" s="29"/>
      <c r="I32" s="29"/>
      <c r="J32" s="29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6.5" customHeight="1" x14ac:dyDescent="0.2"/>
    <row r="40" spans="2:9" ht="11.25" customHeight="1" x14ac:dyDescent="0.2">
      <c r="C40" s="77" t="s">
        <v>69</v>
      </c>
      <c r="D40" s="77"/>
      <c r="E40" s="77"/>
      <c r="F40" s="77"/>
      <c r="G40" s="77"/>
      <c r="H40" s="77"/>
      <c r="I40" s="61"/>
    </row>
    <row r="41" spans="2:9" ht="33.75" customHeight="1" x14ac:dyDescent="0.2">
      <c r="B41" s="61"/>
      <c r="C41" s="77"/>
      <c r="D41" s="77"/>
      <c r="E41" s="77"/>
      <c r="F41" s="77"/>
      <c r="G41" s="77"/>
      <c r="H41" s="77"/>
      <c r="I41" s="61"/>
    </row>
    <row r="42" spans="2:9" ht="14.25" customHeight="1" x14ac:dyDescent="0.2">
      <c r="C42" s="77"/>
      <c r="D42" s="77"/>
      <c r="E42" s="77"/>
      <c r="F42" s="77"/>
      <c r="G42" s="77"/>
      <c r="H42" s="77"/>
    </row>
    <row r="43" spans="2:9" ht="11.25" customHeight="1" x14ac:dyDescent="0.2"/>
  </sheetData>
  <mergeCells count="13">
    <mergeCell ref="G7:G8"/>
    <mergeCell ref="B13:C13"/>
    <mergeCell ref="C40:H42"/>
    <mergeCell ref="A1:I1"/>
    <mergeCell ref="B3:I3"/>
    <mergeCell ref="B4:I4"/>
    <mergeCell ref="B6:B8"/>
    <mergeCell ref="C6:G6"/>
    <mergeCell ref="H6:H8"/>
    <mergeCell ref="I6:I8"/>
    <mergeCell ref="C7:C8"/>
    <mergeCell ref="D7:D8"/>
    <mergeCell ref="E7:F7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POLICIA&amp;R&amp;"Verdana,Negrita"BO-EST-37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H95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6.42578125" style="25" customWidth="1"/>
    <col min="2" max="2" width="8.28515625" style="25" customWidth="1"/>
    <col min="3" max="3" width="31.28515625" style="25" customWidth="1"/>
    <col min="4" max="4" width="25.140625" style="25" customWidth="1"/>
    <col min="5" max="5" width="21" style="25" customWidth="1"/>
    <col min="6" max="6" width="9" style="25" customWidth="1"/>
    <col min="7" max="16384" width="11.42578125" style="25"/>
  </cols>
  <sheetData>
    <row r="1" spans="1:8" ht="21" customHeight="1" x14ac:dyDescent="0.2">
      <c r="A1" s="62"/>
      <c r="B1" s="62"/>
      <c r="C1" s="78" t="s">
        <v>41</v>
      </c>
      <c r="D1" s="78"/>
      <c r="E1" s="78"/>
      <c r="F1" s="62"/>
      <c r="G1" s="62"/>
    </row>
    <row r="3" spans="1:8" ht="34.5" customHeight="1" x14ac:dyDescent="0.2">
      <c r="A3" s="63"/>
      <c r="B3" s="63"/>
      <c r="C3" s="79" t="s">
        <v>32</v>
      </c>
      <c r="D3" s="79"/>
      <c r="E3" s="79"/>
      <c r="F3" s="63"/>
      <c r="G3" s="63"/>
    </row>
    <row r="4" spans="1:8" ht="25.5" customHeight="1" x14ac:dyDescent="0.2">
      <c r="A4" s="64"/>
      <c r="B4" s="64"/>
      <c r="C4" s="80" t="s">
        <v>49</v>
      </c>
      <c r="D4" s="80"/>
      <c r="E4" s="80"/>
      <c r="F4" s="64"/>
      <c r="G4" s="64"/>
    </row>
    <row r="5" spans="1:8" ht="21" customHeight="1" x14ac:dyDescent="0.3">
      <c r="A5" s="44"/>
      <c r="B5" s="44"/>
      <c r="C5" s="44"/>
      <c r="D5" s="44"/>
      <c r="E5" s="44"/>
      <c r="F5" s="44"/>
      <c r="G5" s="44"/>
    </row>
    <row r="6" spans="1:8" s="31" customFormat="1" ht="36.75" customHeight="1" x14ac:dyDescent="0.2">
      <c r="C6" s="32" t="s">
        <v>18</v>
      </c>
      <c r="D6" s="32" t="s">
        <v>19</v>
      </c>
      <c r="E6" s="32" t="s">
        <v>1</v>
      </c>
    </row>
    <row r="7" spans="1:8" s="31" customFormat="1" ht="27" customHeight="1" x14ac:dyDescent="0.2">
      <c r="C7" s="69" t="s">
        <v>20</v>
      </c>
      <c r="D7" s="70">
        <v>25</v>
      </c>
      <c r="E7" s="48">
        <f t="shared" ref="E7:E20" si="0">D7/$D$30</f>
        <v>0.21551724137931033</v>
      </c>
      <c r="G7" s="49"/>
      <c r="H7" s="49"/>
    </row>
    <row r="8" spans="1:8" s="31" customFormat="1" ht="27" customHeight="1" x14ac:dyDescent="0.2">
      <c r="C8" s="69" t="s">
        <v>21</v>
      </c>
      <c r="D8" s="70">
        <v>16</v>
      </c>
      <c r="E8" s="48">
        <f t="shared" si="0"/>
        <v>0.13793103448275862</v>
      </c>
      <c r="G8" s="49"/>
      <c r="H8" s="49"/>
    </row>
    <row r="9" spans="1:8" s="31" customFormat="1" ht="27" customHeight="1" x14ac:dyDescent="0.2">
      <c r="C9" s="69" t="s">
        <v>22</v>
      </c>
      <c r="D9" s="70">
        <v>11</v>
      </c>
      <c r="E9" s="48">
        <f t="shared" si="0"/>
        <v>9.4827586206896547E-2</v>
      </c>
      <c r="G9" s="49"/>
      <c r="H9" s="49"/>
    </row>
    <row r="10" spans="1:8" s="31" customFormat="1" ht="27" customHeight="1" x14ac:dyDescent="0.2">
      <c r="C10" s="69" t="s">
        <v>26</v>
      </c>
      <c r="D10" s="70">
        <v>10</v>
      </c>
      <c r="E10" s="48">
        <f t="shared" si="0"/>
        <v>8.6206896551724144E-2</v>
      </c>
      <c r="G10" s="49"/>
      <c r="H10" s="49"/>
    </row>
    <row r="11" spans="1:8" s="31" customFormat="1" ht="27" customHeight="1" x14ac:dyDescent="0.2">
      <c r="C11" s="69" t="s">
        <v>23</v>
      </c>
      <c r="D11" s="70">
        <v>9</v>
      </c>
      <c r="E11" s="48">
        <f t="shared" si="0"/>
        <v>7.7586206896551727E-2</v>
      </c>
      <c r="G11" s="49"/>
      <c r="H11" s="49"/>
    </row>
    <row r="12" spans="1:8" s="31" customFormat="1" ht="27" customHeight="1" x14ac:dyDescent="0.2">
      <c r="C12" s="69" t="s">
        <v>27</v>
      </c>
      <c r="D12" s="70">
        <v>7</v>
      </c>
      <c r="E12" s="48">
        <f t="shared" si="0"/>
        <v>6.0344827586206899E-2</v>
      </c>
      <c r="G12" s="49"/>
      <c r="H12" s="49"/>
    </row>
    <row r="13" spans="1:8" s="31" customFormat="1" ht="27" customHeight="1" x14ac:dyDescent="0.2">
      <c r="C13" s="69" t="s">
        <v>24</v>
      </c>
      <c r="D13" s="70">
        <v>7</v>
      </c>
      <c r="E13" s="48">
        <f t="shared" si="0"/>
        <v>6.0344827586206899E-2</v>
      </c>
      <c r="G13" s="49"/>
      <c r="H13" s="49"/>
    </row>
    <row r="14" spans="1:8" s="31" customFormat="1" ht="27" customHeight="1" x14ac:dyDescent="0.2">
      <c r="C14" s="69" t="s">
        <v>25</v>
      </c>
      <c r="D14" s="70">
        <v>6</v>
      </c>
      <c r="E14" s="48">
        <f t="shared" si="0"/>
        <v>5.1724137931034482E-2</v>
      </c>
      <c r="G14" s="49"/>
      <c r="H14" s="49"/>
    </row>
    <row r="15" spans="1:8" s="31" customFormat="1" ht="27" customHeight="1" x14ac:dyDescent="0.2">
      <c r="C15" s="69" t="s">
        <v>34</v>
      </c>
      <c r="D15" s="70">
        <v>5</v>
      </c>
      <c r="E15" s="48">
        <f t="shared" si="0"/>
        <v>4.3103448275862072E-2</v>
      </c>
      <c r="G15" s="49"/>
      <c r="H15" s="49"/>
    </row>
    <row r="16" spans="1:8" s="31" customFormat="1" ht="27" customHeight="1" x14ac:dyDescent="0.2">
      <c r="C16" s="69" t="s">
        <v>45</v>
      </c>
      <c r="D16" s="70">
        <v>3</v>
      </c>
      <c r="E16" s="48">
        <f t="shared" si="0"/>
        <v>2.5862068965517241E-2</v>
      </c>
      <c r="G16" s="49"/>
      <c r="H16" s="49"/>
    </row>
    <row r="17" spans="2:8" s="31" customFormat="1" ht="27" customHeight="1" x14ac:dyDescent="0.2">
      <c r="C17" s="69" t="s">
        <v>55</v>
      </c>
      <c r="D17" s="70">
        <v>3</v>
      </c>
      <c r="E17" s="48">
        <f t="shared" si="0"/>
        <v>2.5862068965517241E-2</v>
      </c>
      <c r="G17" s="49"/>
      <c r="H17" s="49"/>
    </row>
    <row r="18" spans="2:8" s="31" customFormat="1" ht="27" customHeight="1" x14ac:dyDescent="0.2">
      <c r="C18" s="69" t="s">
        <v>46</v>
      </c>
      <c r="D18" s="70">
        <v>2</v>
      </c>
      <c r="E18" s="48">
        <f t="shared" si="0"/>
        <v>1.7241379310344827E-2</v>
      </c>
      <c r="G18" s="49"/>
      <c r="H18" s="49"/>
    </row>
    <row r="19" spans="2:8" s="31" customFormat="1" ht="27" customHeight="1" x14ac:dyDescent="0.2">
      <c r="C19" s="69" t="s">
        <v>28</v>
      </c>
      <c r="D19" s="70">
        <v>2</v>
      </c>
      <c r="E19" s="48">
        <f t="shared" si="0"/>
        <v>1.7241379310344827E-2</v>
      </c>
      <c r="G19" s="49"/>
      <c r="H19" s="49"/>
    </row>
    <row r="20" spans="2:8" s="31" customFormat="1" ht="27" customHeight="1" x14ac:dyDescent="0.2">
      <c r="C20" s="69" t="s">
        <v>40</v>
      </c>
      <c r="D20" s="70">
        <v>1</v>
      </c>
      <c r="E20" s="48">
        <f t="shared" si="0"/>
        <v>8.6206896551724137E-3</v>
      </c>
      <c r="G20" s="49"/>
      <c r="H20" s="49"/>
    </row>
    <row r="21" spans="2:8" s="31" customFormat="1" ht="27" customHeight="1" x14ac:dyDescent="0.2">
      <c r="C21" s="69" t="s">
        <v>71</v>
      </c>
      <c r="D21" s="70">
        <v>1</v>
      </c>
      <c r="E21" s="48">
        <f t="shared" ref="E21:E28" si="1">D21/$D$30</f>
        <v>8.6206896551724137E-3</v>
      </c>
      <c r="G21" s="49"/>
      <c r="H21" s="49"/>
    </row>
    <row r="22" spans="2:8" s="31" customFormat="1" ht="27" customHeight="1" x14ac:dyDescent="0.2">
      <c r="C22" s="69" t="s">
        <v>72</v>
      </c>
      <c r="D22" s="70">
        <v>1</v>
      </c>
      <c r="E22" s="48">
        <f t="shared" si="1"/>
        <v>8.6206896551724137E-3</v>
      </c>
      <c r="G22" s="49"/>
      <c r="H22" s="49"/>
    </row>
    <row r="23" spans="2:8" s="31" customFormat="1" ht="27" customHeight="1" x14ac:dyDescent="0.2">
      <c r="C23" s="69" t="s">
        <v>48</v>
      </c>
      <c r="D23" s="70">
        <v>1</v>
      </c>
      <c r="E23" s="48">
        <f t="shared" si="1"/>
        <v>8.6206896551724137E-3</v>
      </c>
      <c r="G23" s="49"/>
      <c r="H23" s="49"/>
    </row>
    <row r="24" spans="2:8" s="31" customFormat="1" ht="27" customHeight="1" x14ac:dyDescent="0.2">
      <c r="C24" s="69" t="s">
        <v>43</v>
      </c>
      <c r="D24" s="70">
        <v>1</v>
      </c>
      <c r="E24" s="48">
        <f t="shared" si="1"/>
        <v>8.6206896551724137E-3</v>
      </c>
      <c r="G24" s="49"/>
      <c r="H24" s="49"/>
    </row>
    <row r="25" spans="2:8" s="31" customFormat="1" ht="27" customHeight="1" x14ac:dyDescent="0.2">
      <c r="C25" s="69" t="s">
        <v>56</v>
      </c>
      <c r="D25" s="70">
        <v>1</v>
      </c>
      <c r="E25" s="48">
        <f t="shared" si="1"/>
        <v>8.6206896551724137E-3</v>
      </c>
      <c r="G25" s="49"/>
      <c r="H25" s="49"/>
    </row>
    <row r="26" spans="2:8" s="31" customFormat="1" ht="27" customHeight="1" x14ac:dyDescent="0.2">
      <c r="C26" s="69" t="s">
        <v>63</v>
      </c>
      <c r="D26" s="70">
        <v>1</v>
      </c>
      <c r="E26" s="48">
        <f t="shared" si="1"/>
        <v>8.6206896551724137E-3</v>
      </c>
      <c r="G26" s="49"/>
      <c r="H26" s="49"/>
    </row>
    <row r="27" spans="2:8" s="31" customFormat="1" ht="27" customHeight="1" x14ac:dyDescent="0.2">
      <c r="C27" s="69" t="s">
        <v>29</v>
      </c>
      <c r="D27" s="70">
        <v>1</v>
      </c>
      <c r="E27" s="48">
        <f t="shared" si="1"/>
        <v>8.6206896551724137E-3</v>
      </c>
      <c r="G27" s="49"/>
      <c r="H27" s="49"/>
    </row>
    <row r="28" spans="2:8" s="31" customFormat="1" ht="27" customHeight="1" x14ac:dyDescent="0.2">
      <c r="C28" s="69" t="s">
        <v>73</v>
      </c>
      <c r="D28" s="70">
        <v>1</v>
      </c>
      <c r="E28" s="48">
        <f t="shared" si="1"/>
        <v>8.6206896551724137E-3</v>
      </c>
      <c r="G28" s="49"/>
      <c r="H28" s="49"/>
    </row>
    <row r="29" spans="2:8" s="31" customFormat="1" ht="27" customHeight="1" x14ac:dyDescent="0.2">
      <c r="C29" s="69" t="s">
        <v>67</v>
      </c>
      <c r="D29" s="70">
        <v>1</v>
      </c>
      <c r="E29" s="48">
        <f>D29/$D$30</f>
        <v>8.6206896551724137E-3</v>
      </c>
      <c r="G29" s="49"/>
      <c r="H29" s="49"/>
    </row>
    <row r="30" spans="2:8" s="31" customFormat="1" ht="28.5" customHeight="1" x14ac:dyDescent="0.2">
      <c r="C30" s="36" t="s">
        <v>0</v>
      </c>
      <c r="D30" s="51">
        <f>SUM(D7:D29)</f>
        <v>116</v>
      </c>
      <c r="E30" s="52">
        <f>SUM(E7:E29)</f>
        <v>0.99999999999999967</v>
      </c>
    </row>
    <row r="31" spans="2:8" ht="16.5" customHeight="1" x14ac:dyDescent="0.2">
      <c r="B31" s="53"/>
      <c r="C31" s="81"/>
      <c r="D31" s="81"/>
      <c r="E31" s="40"/>
    </row>
    <row r="32" spans="2:8" ht="16.5" customHeight="1" x14ac:dyDescent="0.2">
      <c r="B32" s="53"/>
      <c r="C32" s="54"/>
      <c r="D32" s="54"/>
      <c r="E32" s="40"/>
    </row>
    <row r="33" spans="2:5" ht="16.5" customHeight="1" x14ac:dyDescent="0.2">
      <c r="B33" s="53"/>
      <c r="C33" s="54"/>
      <c r="D33" s="54"/>
      <c r="E33" s="40"/>
    </row>
    <row r="34" spans="2:5" ht="16.5" customHeight="1" x14ac:dyDescent="0.2">
      <c r="B34" s="53"/>
      <c r="C34" s="54"/>
      <c r="D34" s="54"/>
      <c r="E34" s="40"/>
    </row>
    <row r="35" spans="2:5" ht="16.5" customHeight="1" x14ac:dyDescent="0.2">
      <c r="B35" s="53"/>
      <c r="C35" s="54"/>
      <c r="D35" s="54"/>
      <c r="E35" s="40"/>
    </row>
    <row r="36" spans="2:5" ht="16.5" customHeight="1" x14ac:dyDescent="0.2">
      <c r="B36" s="53"/>
      <c r="C36" s="54"/>
      <c r="D36" s="54"/>
      <c r="E36" s="40"/>
    </row>
    <row r="37" spans="2:5" ht="16.5" customHeight="1" x14ac:dyDescent="0.2">
      <c r="B37" s="53"/>
      <c r="C37" s="54"/>
      <c r="D37" s="54"/>
      <c r="E37" s="40"/>
    </row>
    <row r="38" spans="2:5" ht="16.5" customHeight="1" x14ac:dyDescent="0.2">
      <c r="B38" s="53"/>
      <c r="C38" s="54"/>
      <c r="D38" s="54"/>
      <c r="E38" s="40"/>
    </row>
    <row r="39" spans="2:5" ht="16.5" customHeight="1" x14ac:dyDescent="0.2">
      <c r="B39" s="53"/>
      <c r="C39" s="54"/>
      <c r="D39" s="54"/>
      <c r="E39" s="40"/>
    </row>
    <row r="40" spans="2:5" ht="16.5" customHeight="1" x14ac:dyDescent="0.2">
      <c r="B40" s="53"/>
      <c r="C40" s="54"/>
      <c r="D40" s="54"/>
      <c r="E40" s="40"/>
    </row>
    <row r="41" spans="2:5" ht="16.5" customHeight="1" x14ac:dyDescent="0.2">
      <c r="B41" s="53"/>
      <c r="C41" s="54"/>
      <c r="D41" s="54"/>
      <c r="E41" s="40"/>
    </row>
    <row r="42" spans="2:5" ht="16.5" customHeight="1" x14ac:dyDescent="0.2">
      <c r="B42" s="53"/>
      <c r="C42" s="54"/>
      <c r="D42" s="54"/>
      <c r="E42" s="40"/>
    </row>
    <row r="43" spans="2:5" ht="16.5" customHeight="1" x14ac:dyDescent="0.2">
      <c r="B43" s="53"/>
      <c r="C43" s="54"/>
      <c r="D43" s="54"/>
      <c r="E43" s="40"/>
    </row>
    <row r="44" spans="2:5" ht="16.5" customHeight="1" x14ac:dyDescent="0.2">
      <c r="B44" s="53"/>
      <c r="C44" s="54"/>
      <c r="D44" s="54"/>
      <c r="E44" s="40"/>
    </row>
    <row r="45" spans="2:5" ht="16.5" customHeight="1" x14ac:dyDescent="0.2">
      <c r="B45" s="53"/>
      <c r="C45" s="54"/>
      <c r="D45" s="54"/>
      <c r="E45" s="40"/>
    </row>
    <row r="46" spans="2:5" ht="16.5" customHeight="1" x14ac:dyDescent="0.2">
      <c r="B46" s="53"/>
      <c r="C46" s="54"/>
      <c r="D46" s="54"/>
      <c r="E46" s="40"/>
    </row>
    <row r="47" spans="2:5" ht="16.5" customHeight="1" x14ac:dyDescent="0.2">
      <c r="B47" s="53"/>
      <c r="C47" s="54"/>
      <c r="D47" s="54"/>
      <c r="E47" s="40"/>
    </row>
    <row r="48" spans="2:5" ht="16.5" customHeight="1" x14ac:dyDescent="0.2">
      <c r="B48" s="53"/>
      <c r="C48" s="54"/>
      <c r="D48" s="54"/>
      <c r="E48" s="40"/>
    </row>
    <row r="49" spans="2:5" ht="16.5" customHeight="1" x14ac:dyDescent="0.2">
      <c r="B49" s="53"/>
      <c r="C49" s="54"/>
      <c r="D49" s="54"/>
      <c r="E49" s="40"/>
    </row>
    <row r="50" spans="2:5" ht="16.5" customHeight="1" x14ac:dyDescent="0.2">
      <c r="B50" s="53"/>
      <c r="C50" s="54"/>
      <c r="D50" s="54"/>
      <c r="E50" s="40"/>
    </row>
    <row r="53" spans="2:5" x14ac:dyDescent="0.2">
      <c r="C53" s="84"/>
      <c r="D53" s="84"/>
      <c r="E53" s="84"/>
    </row>
    <row r="89" spans="1:8" ht="10.5" customHeight="1" x14ac:dyDescent="0.2">
      <c r="B89" s="56"/>
      <c r="C89" s="56"/>
      <c r="D89" s="56"/>
      <c r="E89" s="56"/>
      <c r="F89" s="56"/>
    </row>
    <row r="90" spans="1:8" ht="27.75" customHeight="1" x14ac:dyDescent="0.2">
      <c r="B90" s="77" t="s">
        <v>74</v>
      </c>
      <c r="C90" s="77"/>
      <c r="D90" s="77"/>
      <c r="E90" s="77"/>
      <c r="F90" s="77"/>
      <c r="G90" s="77"/>
      <c r="H90" s="57"/>
    </row>
    <row r="91" spans="1:8" ht="30.75" customHeight="1" x14ac:dyDescent="0.2">
      <c r="A91" s="57"/>
      <c r="B91" s="77"/>
      <c r="C91" s="77"/>
      <c r="D91" s="77"/>
      <c r="E91" s="77"/>
      <c r="F91" s="77"/>
      <c r="G91" s="77"/>
      <c r="H91" s="57"/>
    </row>
    <row r="92" spans="1:8" ht="11.25" customHeight="1" x14ac:dyDescent="0.2"/>
    <row r="93" spans="1:8" ht="11.25" customHeight="1" x14ac:dyDescent="0.2"/>
    <row r="94" spans="1:8" ht="11.25" customHeight="1" x14ac:dyDescent="0.2"/>
    <row r="95" spans="1:8" ht="11.25" customHeight="1" x14ac:dyDescent="0.2"/>
  </sheetData>
  <sortState xmlns:xlrd2="http://schemas.microsoft.com/office/spreadsheetml/2017/richdata2" ref="C7:D29">
    <sortCondition descending="1" ref="D7:D29"/>
  </sortState>
  <mergeCells count="6">
    <mergeCell ref="B90:G91"/>
    <mergeCell ref="C1:E1"/>
    <mergeCell ref="C3:E3"/>
    <mergeCell ref="C4:E4"/>
    <mergeCell ref="C31:D31"/>
    <mergeCell ref="C53:E53"/>
  </mergeCells>
  <printOptions horizontalCentered="1"/>
  <pageMargins left="0.24" right="0.17" top="1.01" bottom="0.49" header="0.61" footer="0.27"/>
  <pageSetup scale="62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J40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5" customWidth="1"/>
    <col min="2" max="2" width="23.1406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78" t="s">
        <v>41</v>
      </c>
      <c r="C1" s="78"/>
      <c r="D1" s="78"/>
      <c r="E1" s="78"/>
      <c r="F1" s="78"/>
    </row>
    <row r="2" spans="1:9" ht="7.5" customHeight="1" x14ac:dyDescent="0.2"/>
    <row r="3" spans="1:9" ht="27" customHeight="1" x14ac:dyDescent="0.3">
      <c r="B3" s="79" t="s">
        <v>31</v>
      </c>
      <c r="C3" s="79"/>
      <c r="D3" s="79"/>
      <c r="E3" s="79"/>
      <c r="F3" s="79"/>
      <c r="G3" s="26"/>
      <c r="H3" s="26"/>
    </row>
    <row r="4" spans="1:9" ht="25.5" customHeight="1" x14ac:dyDescent="0.2">
      <c r="B4" s="74" t="s">
        <v>49</v>
      </c>
      <c r="C4" s="74"/>
      <c r="D4" s="74"/>
      <c r="E4" s="74"/>
      <c r="F4" s="74"/>
      <c r="G4" s="65"/>
      <c r="H4" s="65"/>
      <c r="I4" s="65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83" t="s">
        <v>2</v>
      </c>
      <c r="C6" s="83" t="s">
        <v>14</v>
      </c>
      <c r="D6" s="83"/>
      <c r="E6" s="83" t="s">
        <v>0</v>
      </c>
      <c r="F6" s="83" t="s">
        <v>1</v>
      </c>
    </row>
    <row r="7" spans="1:9" s="31" customFormat="1" ht="27" customHeight="1" x14ac:dyDescent="0.2">
      <c r="B7" s="83"/>
      <c r="C7" s="32" t="s">
        <v>15</v>
      </c>
      <c r="D7" s="32" t="s">
        <v>16</v>
      </c>
      <c r="E7" s="83"/>
      <c r="F7" s="83"/>
    </row>
    <row r="8" spans="1:9" s="31" customFormat="1" ht="31.5" customHeight="1" x14ac:dyDescent="0.2">
      <c r="B8" s="12" t="s">
        <v>50</v>
      </c>
      <c r="C8" s="33">
        <v>23</v>
      </c>
      <c r="D8" s="33">
        <v>20</v>
      </c>
      <c r="E8" s="34">
        <f>SUM(C8:D8)</f>
        <v>43</v>
      </c>
      <c r="F8" s="68">
        <f>E8/E11</f>
        <v>0.37068965517241381</v>
      </c>
    </row>
    <row r="9" spans="1:9" s="31" customFormat="1" ht="31.5" customHeight="1" x14ac:dyDescent="0.2">
      <c r="B9" s="12" t="s">
        <v>51</v>
      </c>
      <c r="C9" s="33">
        <v>18</v>
      </c>
      <c r="D9" s="33">
        <v>18</v>
      </c>
      <c r="E9" s="34">
        <f>SUM(C9:D9)</f>
        <v>36</v>
      </c>
      <c r="F9" s="68">
        <f>E9/E11</f>
        <v>0.31034482758620691</v>
      </c>
    </row>
    <row r="10" spans="1:9" s="31" customFormat="1" ht="31.5" customHeight="1" x14ac:dyDescent="0.2">
      <c r="B10" s="12" t="s">
        <v>52</v>
      </c>
      <c r="C10" s="33">
        <v>18</v>
      </c>
      <c r="D10" s="33">
        <v>19</v>
      </c>
      <c r="E10" s="34">
        <f>SUM(C10:D10)</f>
        <v>37</v>
      </c>
      <c r="F10" s="68">
        <f>E10/E11</f>
        <v>0.31896551724137934</v>
      </c>
    </row>
    <row r="11" spans="1:9" s="31" customFormat="1" ht="31.5" customHeight="1" x14ac:dyDescent="0.2">
      <c r="B11" s="36" t="s">
        <v>0</v>
      </c>
      <c r="C11" s="37">
        <f>SUM(C8:C10)</f>
        <v>59</v>
      </c>
      <c r="D11" s="37">
        <f>SUM(D8:D10)</f>
        <v>57</v>
      </c>
      <c r="E11" s="38">
        <f>SUM(E8:E10)</f>
        <v>116</v>
      </c>
      <c r="F11" s="39">
        <f>SUM(F8:F10)</f>
        <v>1</v>
      </c>
    </row>
    <row r="12" spans="1:9" ht="24" customHeight="1" x14ac:dyDescent="0.2">
      <c r="B12" s="81"/>
      <c r="C12" s="81"/>
      <c r="F12" s="40"/>
    </row>
    <row r="13" spans="1:9" ht="24" customHeight="1" x14ac:dyDescent="0.2">
      <c r="B13" s="54"/>
      <c r="C13" s="54"/>
      <c r="F13" s="40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0.5" customHeight="1" x14ac:dyDescent="0.2">
      <c r="B15" s="41"/>
      <c r="C15" s="41"/>
      <c r="D15" s="41"/>
      <c r="E15" s="41"/>
      <c r="F15" s="41"/>
      <c r="G15" s="41"/>
    </row>
    <row r="16" spans="1:9" ht="11.25" customHeight="1" x14ac:dyDescent="0.2">
      <c r="B16" s="41"/>
      <c r="C16" s="42">
        <f>C11/E11</f>
        <v>0.50862068965517238</v>
      </c>
      <c r="D16" s="42">
        <f>D11/E11</f>
        <v>0.49137931034482757</v>
      </c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1" spans="1:10" ht="15" customHeight="1" x14ac:dyDescent="0.2">
      <c r="B21" s="41"/>
      <c r="C21" s="41"/>
      <c r="D21" s="41"/>
      <c r="E21" s="41"/>
      <c r="F21" s="41"/>
      <c r="G21" s="41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3.5" customHeight="1" x14ac:dyDescent="0.3">
      <c r="A31" s="43"/>
      <c r="B31" s="29"/>
      <c r="C31" s="29"/>
      <c r="D31" s="29"/>
      <c r="E31" s="29"/>
      <c r="F31" s="29"/>
      <c r="G31" s="29"/>
      <c r="H31" s="43"/>
      <c r="I31" s="43"/>
      <c r="J31" s="43"/>
    </row>
    <row r="32" spans="1:10" ht="15" customHeight="1" x14ac:dyDescent="0.3">
      <c r="B32" s="29"/>
      <c r="C32" s="29"/>
      <c r="D32" s="29"/>
      <c r="E32" s="29"/>
      <c r="F32" s="29"/>
      <c r="G32" s="29"/>
    </row>
    <row r="33" spans="2:7" ht="15" customHeight="1" x14ac:dyDescent="0.3">
      <c r="B33" s="29"/>
      <c r="C33" s="29"/>
      <c r="D33" s="29"/>
      <c r="E33" s="29"/>
      <c r="F33" s="29"/>
      <c r="G33" s="29"/>
    </row>
    <row r="37" spans="2:7" ht="20.25" customHeight="1" x14ac:dyDescent="0.2"/>
    <row r="38" spans="2:7" ht="11.25" customHeight="1" x14ac:dyDescent="0.2"/>
    <row r="39" spans="2:7" ht="50.25" customHeight="1" x14ac:dyDescent="0.2">
      <c r="B39" s="77" t="s">
        <v>70</v>
      </c>
      <c r="C39" s="77"/>
      <c r="D39" s="77"/>
      <c r="E39" s="77"/>
      <c r="F39" s="77"/>
    </row>
    <row r="40" spans="2:7" ht="27.75" customHeight="1" x14ac:dyDescent="0.2">
      <c r="B40" s="77"/>
      <c r="C40" s="77"/>
      <c r="D40" s="77"/>
      <c r="E40" s="77"/>
      <c r="F40" s="77"/>
    </row>
  </sheetData>
  <mergeCells count="9">
    <mergeCell ref="B12:C12"/>
    <mergeCell ref="B39:F40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POLICIA&amp;R&amp;"Verdana,Negrita"&amp;K01+000BO-EST-36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J42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5" customWidth="1"/>
    <col min="2" max="2" width="23.1406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78" t="s">
        <v>41</v>
      </c>
      <c r="C1" s="78"/>
      <c r="D1" s="78"/>
      <c r="E1" s="78"/>
      <c r="F1" s="78"/>
    </row>
    <row r="2" spans="1:9" ht="7.5" customHeight="1" x14ac:dyDescent="0.2"/>
    <row r="3" spans="1:9" ht="38.25" customHeight="1" x14ac:dyDescent="0.3">
      <c r="B3" s="79" t="s">
        <v>37</v>
      </c>
      <c r="C3" s="79"/>
      <c r="D3" s="79"/>
      <c r="E3" s="79"/>
      <c r="F3" s="79"/>
      <c r="G3" s="26"/>
      <c r="H3" s="26"/>
    </row>
    <row r="4" spans="1:9" ht="25.5" customHeight="1" x14ac:dyDescent="0.2">
      <c r="B4" s="74" t="s">
        <v>49</v>
      </c>
      <c r="C4" s="74"/>
      <c r="D4" s="74"/>
      <c r="E4" s="74"/>
      <c r="F4" s="74"/>
      <c r="G4" s="65"/>
      <c r="H4" s="65"/>
      <c r="I4" s="65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83" t="s">
        <v>2</v>
      </c>
      <c r="C6" s="83" t="s">
        <v>14</v>
      </c>
      <c r="D6" s="83"/>
      <c r="E6" s="83" t="s">
        <v>0</v>
      </c>
      <c r="F6" s="83" t="s">
        <v>1</v>
      </c>
    </row>
    <row r="7" spans="1:9" s="31" customFormat="1" ht="27" customHeight="1" x14ac:dyDescent="0.2">
      <c r="B7" s="83"/>
      <c r="C7" s="32" t="s">
        <v>15</v>
      </c>
      <c r="D7" s="32" t="s">
        <v>16</v>
      </c>
      <c r="E7" s="83"/>
      <c r="F7" s="83"/>
    </row>
    <row r="8" spans="1:9" s="31" customFormat="1" ht="31.5" customHeight="1" x14ac:dyDescent="0.2">
      <c r="B8" s="12" t="s">
        <v>50</v>
      </c>
      <c r="C8" s="33">
        <v>12</v>
      </c>
      <c r="D8" s="33">
        <v>13</v>
      </c>
      <c r="E8" s="34">
        <f>SUM(C8:D8)</f>
        <v>25</v>
      </c>
      <c r="F8" s="68">
        <f>E8/E11</f>
        <v>0.36764705882352944</v>
      </c>
    </row>
    <row r="9" spans="1:9" s="31" customFormat="1" ht="31.5" customHeight="1" x14ac:dyDescent="0.2">
      <c r="B9" s="12" t="s">
        <v>51</v>
      </c>
      <c r="C9" s="33">
        <v>5</v>
      </c>
      <c r="D9" s="33">
        <v>17</v>
      </c>
      <c r="E9" s="34">
        <f>SUM(C9:D9)</f>
        <v>22</v>
      </c>
      <c r="F9" s="68">
        <f>E9/E11</f>
        <v>0.3235294117647059</v>
      </c>
    </row>
    <row r="10" spans="1:9" s="31" customFormat="1" ht="31.5" customHeight="1" x14ac:dyDescent="0.2">
      <c r="B10" s="12" t="s">
        <v>52</v>
      </c>
      <c r="C10" s="33">
        <v>12</v>
      </c>
      <c r="D10" s="33">
        <v>9</v>
      </c>
      <c r="E10" s="34">
        <f>SUM(C10:D10)</f>
        <v>21</v>
      </c>
      <c r="F10" s="68">
        <f>E10/E11</f>
        <v>0.30882352941176472</v>
      </c>
    </row>
    <row r="11" spans="1:9" s="31" customFormat="1" ht="31.5" customHeight="1" x14ac:dyDescent="0.2">
      <c r="B11" s="36" t="s">
        <v>0</v>
      </c>
      <c r="C11" s="37">
        <f>SUM(C8:C10)</f>
        <v>29</v>
      </c>
      <c r="D11" s="37">
        <f>SUM(D8:D10)</f>
        <v>39</v>
      </c>
      <c r="E11" s="38">
        <f>SUM(E8:E10)</f>
        <v>68</v>
      </c>
      <c r="F11" s="39">
        <f>SUM(F8:F10)</f>
        <v>1</v>
      </c>
    </row>
    <row r="12" spans="1:9" ht="24" customHeight="1" x14ac:dyDescent="0.2">
      <c r="B12" s="81"/>
      <c r="C12" s="81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0.4264705882352941</v>
      </c>
      <c r="D15" s="42">
        <f>D11/E11</f>
        <v>0.57352941176470584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7" x14ac:dyDescent="0.2">
      <c r="B36" s="84"/>
      <c r="C36" s="84"/>
      <c r="D36" s="84"/>
      <c r="E36" s="84"/>
      <c r="F36" s="84"/>
    </row>
    <row r="38" spans="2:7" x14ac:dyDescent="0.2">
      <c r="B38" s="84"/>
      <c r="C38" s="84"/>
      <c r="D38" s="84"/>
      <c r="E38" s="84"/>
      <c r="F38" s="84"/>
    </row>
    <row r="39" spans="2:7" ht="15" customHeight="1" x14ac:dyDescent="0.2">
      <c r="B39" s="82"/>
      <c r="C39" s="82"/>
      <c r="D39" s="82"/>
      <c r="E39" s="82"/>
      <c r="F39" s="82"/>
      <c r="G39" s="82"/>
    </row>
    <row r="40" spans="2:7" ht="11.25" customHeight="1" x14ac:dyDescent="0.2"/>
    <row r="41" spans="2:7" ht="30.75" customHeight="1" x14ac:dyDescent="0.2">
      <c r="B41" s="77" t="s">
        <v>75</v>
      </c>
      <c r="C41" s="77"/>
      <c r="D41" s="77"/>
      <c r="E41" s="77"/>
      <c r="F41" s="77"/>
    </row>
    <row r="42" spans="2:7" ht="31.5" customHeight="1" x14ac:dyDescent="0.2">
      <c r="B42" s="77"/>
      <c r="C42" s="77"/>
      <c r="D42" s="77"/>
      <c r="E42" s="77"/>
      <c r="F42" s="77"/>
    </row>
  </sheetData>
  <mergeCells count="12">
    <mergeCell ref="B1:F1"/>
    <mergeCell ref="B3:F3"/>
    <mergeCell ref="B4:F4"/>
    <mergeCell ref="B6:B7"/>
    <mergeCell ref="C6:D6"/>
    <mergeCell ref="E6:E7"/>
    <mergeCell ref="F6:F7"/>
    <mergeCell ref="B12:C12"/>
    <mergeCell ref="B36:F36"/>
    <mergeCell ref="B38:F38"/>
    <mergeCell ref="B39:G39"/>
    <mergeCell ref="B41:F42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POLICIA&amp;R&amp;"Verdana,Negrita"&amp;K01+000BO-EST-30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J41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5" customWidth="1"/>
    <col min="2" max="2" width="24.285156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78" t="s">
        <v>41</v>
      </c>
      <c r="C1" s="78"/>
      <c r="D1" s="78"/>
      <c r="E1" s="78"/>
      <c r="F1" s="78"/>
    </row>
    <row r="2" spans="1:9" ht="7.5" customHeight="1" x14ac:dyDescent="0.2"/>
    <row r="3" spans="1:9" ht="38.25" customHeight="1" x14ac:dyDescent="0.3">
      <c r="B3" s="79" t="s">
        <v>38</v>
      </c>
      <c r="C3" s="79"/>
      <c r="D3" s="79"/>
      <c r="E3" s="79"/>
      <c r="F3" s="79"/>
      <c r="G3" s="26"/>
      <c r="H3" s="26"/>
    </row>
    <row r="4" spans="1:9" ht="25.5" customHeight="1" x14ac:dyDescent="0.2">
      <c r="B4" s="74" t="s">
        <v>49</v>
      </c>
      <c r="C4" s="74"/>
      <c r="D4" s="74"/>
      <c r="E4" s="74"/>
      <c r="F4" s="74"/>
      <c r="G4" s="65"/>
      <c r="H4" s="65"/>
      <c r="I4" s="65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83" t="s">
        <v>2</v>
      </c>
      <c r="C6" s="83" t="s">
        <v>14</v>
      </c>
      <c r="D6" s="83"/>
      <c r="E6" s="83" t="s">
        <v>0</v>
      </c>
      <c r="F6" s="83" t="s">
        <v>1</v>
      </c>
    </row>
    <row r="7" spans="1:9" s="31" customFormat="1" ht="27" customHeight="1" x14ac:dyDescent="0.2">
      <c r="B7" s="83"/>
      <c r="C7" s="32" t="s">
        <v>15</v>
      </c>
      <c r="D7" s="32" t="s">
        <v>16</v>
      </c>
      <c r="E7" s="83"/>
      <c r="F7" s="83"/>
    </row>
    <row r="8" spans="1:9" s="31" customFormat="1" ht="31.5" customHeight="1" x14ac:dyDescent="0.2">
      <c r="B8" s="12" t="s">
        <v>50</v>
      </c>
      <c r="C8" s="33">
        <v>7</v>
      </c>
      <c r="D8" s="33">
        <v>40</v>
      </c>
      <c r="E8" s="34">
        <f>SUM(C8:D8)</f>
        <v>47</v>
      </c>
      <c r="F8" s="35">
        <f>E8/E11</f>
        <v>0.47474747474747475</v>
      </c>
    </row>
    <row r="9" spans="1:9" s="31" customFormat="1" ht="31.5" customHeight="1" x14ac:dyDescent="0.2">
      <c r="B9" s="12" t="s">
        <v>51</v>
      </c>
      <c r="C9" s="33">
        <v>3</v>
      </c>
      <c r="D9" s="33">
        <v>34</v>
      </c>
      <c r="E9" s="34">
        <f>SUM(C9:D9)</f>
        <v>37</v>
      </c>
      <c r="F9" s="35">
        <f>E9/E11</f>
        <v>0.37373737373737376</v>
      </c>
    </row>
    <row r="10" spans="1:9" s="31" customFormat="1" ht="31.5" customHeight="1" x14ac:dyDescent="0.2">
      <c r="B10" s="12" t="s">
        <v>52</v>
      </c>
      <c r="C10" s="33">
        <v>2</v>
      </c>
      <c r="D10" s="33">
        <v>13</v>
      </c>
      <c r="E10" s="34">
        <f>SUM(C10:D10)</f>
        <v>15</v>
      </c>
      <c r="F10" s="35">
        <f>E10/E11</f>
        <v>0.15151515151515152</v>
      </c>
    </row>
    <row r="11" spans="1:9" s="31" customFormat="1" ht="31.5" customHeight="1" x14ac:dyDescent="0.2">
      <c r="B11" s="36" t="s">
        <v>0</v>
      </c>
      <c r="C11" s="37">
        <f>SUM(C8:C10)</f>
        <v>12</v>
      </c>
      <c r="D11" s="37">
        <f>SUM(D8:D10)</f>
        <v>87</v>
      </c>
      <c r="E11" s="38">
        <f>SUM(E8:E10)</f>
        <v>99</v>
      </c>
      <c r="F11" s="39">
        <f>SUM(F8:F10)</f>
        <v>1</v>
      </c>
    </row>
    <row r="12" spans="1:9" ht="24" customHeight="1" x14ac:dyDescent="0.2">
      <c r="B12" s="81"/>
      <c r="C12" s="81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0.12121212121212122</v>
      </c>
      <c r="D15" s="42">
        <f>D11/E11</f>
        <v>0.87878787878787878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6" x14ac:dyDescent="0.2">
      <c r="B36" s="84"/>
      <c r="C36" s="84"/>
      <c r="D36" s="84"/>
      <c r="E36" s="84"/>
      <c r="F36" s="84"/>
    </row>
    <row r="37" spans="2:6" ht="11.25" customHeight="1" x14ac:dyDescent="0.2"/>
    <row r="38" spans="2:6" ht="20.25" customHeight="1" x14ac:dyDescent="0.2"/>
    <row r="39" spans="2:6" ht="11.25" customHeight="1" x14ac:dyDescent="0.2"/>
    <row r="40" spans="2:6" ht="47.25" customHeight="1" x14ac:dyDescent="0.2">
      <c r="B40" s="77" t="s">
        <v>76</v>
      </c>
      <c r="C40" s="77"/>
      <c r="D40" s="77"/>
      <c r="E40" s="77"/>
      <c r="F40" s="77"/>
    </row>
    <row r="41" spans="2:6" ht="27.75" customHeight="1" x14ac:dyDescent="0.2">
      <c r="B41" s="77"/>
      <c r="C41" s="77"/>
      <c r="D41" s="77"/>
      <c r="E41" s="77"/>
      <c r="F41" s="77"/>
    </row>
  </sheetData>
  <mergeCells count="10">
    <mergeCell ref="B12:C12"/>
    <mergeCell ref="B36:F36"/>
    <mergeCell ref="B40:F41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POLICIA&amp;R&amp;"Verdana,Negrita"&amp;K01+000BO-EST-31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J43"/>
  <sheetViews>
    <sheetView showGridLines="0" tabSelected="1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5" customWidth="1"/>
    <col min="2" max="2" width="27.710937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78" t="s">
        <v>41</v>
      </c>
      <c r="C1" s="78"/>
      <c r="D1" s="78"/>
      <c r="E1" s="78"/>
      <c r="F1" s="78"/>
    </row>
    <row r="2" spans="1:9" ht="7.5" customHeight="1" x14ac:dyDescent="0.2"/>
    <row r="3" spans="1:9" ht="38.25" customHeight="1" x14ac:dyDescent="0.3">
      <c r="B3" s="79" t="s">
        <v>39</v>
      </c>
      <c r="C3" s="79"/>
      <c r="D3" s="79"/>
      <c r="E3" s="79"/>
      <c r="F3" s="79"/>
      <c r="G3" s="26"/>
      <c r="H3" s="26"/>
    </row>
    <row r="4" spans="1:9" ht="23.25" customHeight="1" x14ac:dyDescent="0.2">
      <c r="B4" s="74" t="s">
        <v>49</v>
      </c>
      <c r="C4" s="74"/>
      <c r="D4" s="74"/>
      <c r="E4" s="74"/>
      <c r="F4" s="74"/>
      <c r="G4" s="65"/>
      <c r="H4" s="65"/>
      <c r="I4" s="65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83" t="s">
        <v>2</v>
      </c>
      <c r="C6" s="83" t="s">
        <v>14</v>
      </c>
      <c r="D6" s="83"/>
      <c r="E6" s="83" t="s">
        <v>0</v>
      </c>
      <c r="F6" s="83" t="s">
        <v>1</v>
      </c>
    </row>
    <row r="7" spans="1:9" s="31" customFormat="1" ht="27" customHeight="1" x14ac:dyDescent="0.2">
      <c r="B7" s="83"/>
      <c r="C7" s="32" t="s">
        <v>15</v>
      </c>
      <c r="D7" s="32" t="s">
        <v>16</v>
      </c>
      <c r="E7" s="83"/>
      <c r="F7" s="83"/>
    </row>
    <row r="8" spans="1:9" s="31" customFormat="1" ht="31.5" customHeight="1" x14ac:dyDescent="0.2">
      <c r="B8" s="12" t="s">
        <v>50</v>
      </c>
      <c r="C8" s="33">
        <v>2</v>
      </c>
      <c r="D8" s="33">
        <v>1</v>
      </c>
      <c r="E8" s="34">
        <f>SUM(C8:D8)</f>
        <v>3</v>
      </c>
      <c r="F8" s="35">
        <f>E8/E11</f>
        <v>0.33333333333333331</v>
      </c>
    </row>
    <row r="9" spans="1:9" s="31" customFormat="1" ht="31.5" customHeight="1" x14ac:dyDescent="0.2">
      <c r="B9" s="12" t="s">
        <v>51</v>
      </c>
      <c r="C9" s="33">
        <v>1</v>
      </c>
      <c r="D9" s="33">
        <v>1</v>
      </c>
      <c r="E9" s="34">
        <f>SUM(C9:D9)</f>
        <v>2</v>
      </c>
      <c r="F9" s="35">
        <f>E9/E11</f>
        <v>0.22222222222222221</v>
      </c>
    </row>
    <row r="10" spans="1:9" s="31" customFormat="1" ht="31.5" customHeight="1" x14ac:dyDescent="0.2">
      <c r="B10" s="12" t="s">
        <v>52</v>
      </c>
      <c r="C10" s="33">
        <v>2</v>
      </c>
      <c r="D10" s="33">
        <v>2</v>
      </c>
      <c r="E10" s="34">
        <f>SUM(C10:D10)</f>
        <v>4</v>
      </c>
      <c r="F10" s="35">
        <f>E10/E11</f>
        <v>0.44444444444444442</v>
      </c>
    </row>
    <row r="11" spans="1:9" s="31" customFormat="1" ht="31.5" customHeight="1" x14ac:dyDescent="0.2">
      <c r="B11" s="36" t="s">
        <v>0</v>
      </c>
      <c r="C11" s="37">
        <f>SUM(C8:C10)</f>
        <v>5</v>
      </c>
      <c r="D11" s="37">
        <f>SUM(D8:D10)</f>
        <v>4</v>
      </c>
      <c r="E11" s="38">
        <f>SUM(E8:E10)</f>
        <v>9</v>
      </c>
      <c r="F11" s="39">
        <f>SUM(F8:F10)</f>
        <v>1</v>
      </c>
    </row>
    <row r="12" spans="1:9" ht="24" customHeight="1" x14ac:dyDescent="0.2">
      <c r="B12" s="81"/>
      <c r="C12" s="81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0.55555555555555558</v>
      </c>
      <c r="D15" s="42">
        <f>D11/E11</f>
        <v>0.44444444444444442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6" x14ac:dyDescent="0.2">
      <c r="B36" s="84"/>
      <c r="C36" s="84"/>
      <c r="D36" s="84"/>
      <c r="E36" s="84"/>
      <c r="F36" s="84"/>
    </row>
    <row r="38" spans="2:6" x14ac:dyDescent="0.2">
      <c r="B38" s="84"/>
      <c r="C38" s="84"/>
      <c r="D38" s="84"/>
      <c r="E38" s="84"/>
      <c r="F38" s="84"/>
    </row>
    <row r="39" spans="2:6" ht="11.25" customHeight="1" x14ac:dyDescent="0.2"/>
    <row r="40" spans="2:6" ht="20.25" customHeight="1" x14ac:dyDescent="0.2"/>
    <row r="41" spans="2:6" ht="11.25" customHeight="1" x14ac:dyDescent="0.2"/>
    <row r="42" spans="2:6" ht="29.25" customHeight="1" x14ac:dyDescent="0.2">
      <c r="B42" s="77" t="s">
        <v>77</v>
      </c>
      <c r="C42" s="77"/>
      <c r="D42" s="77"/>
      <c r="E42" s="77"/>
      <c r="F42" s="77"/>
    </row>
    <row r="43" spans="2:6" ht="30.75" customHeight="1" x14ac:dyDescent="0.2">
      <c r="B43" s="77"/>
      <c r="C43" s="77"/>
      <c r="D43" s="77"/>
      <c r="E43" s="77"/>
      <c r="F43" s="77"/>
    </row>
  </sheetData>
  <mergeCells count="11">
    <mergeCell ref="B12:C12"/>
    <mergeCell ref="B36:F36"/>
    <mergeCell ref="B38:F38"/>
    <mergeCell ref="B42:F43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
Versión: 02</oddHeader>
    <oddFooter>&amp;C&amp;"Verdana,Negrita"&amp;K03-015Dirección de Planificación y Desarrollo / Departamento de Estadísticas&amp;R&amp;"Verdana,Normal"&amp;11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Direccion Naturalizacion-Natura</vt:lpstr>
      <vt:lpstr>Dir.Nat. Otorgadas Pais</vt:lpstr>
      <vt:lpstr>Dir.Nat. Otorgadas Genero </vt:lpstr>
      <vt:lpstr>Direccion Naturalizacion-Solic</vt:lpstr>
      <vt:lpstr>Dir.Nat. Pais</vt:lpstr>
      <vt:lpstr>Dir.Nat. Solcit Genero</vt:lpstr>
      <vt:lpstr>Certificaciones Nac.</vt:lpstr>
      <vt:lpstr>Certificaciones No Nac.</vt:lpstr>
      <vt:lpstr>Certificaciones Estatus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Manuel Frutuoso Feliz</cp:lastModifiedBy>
  <cp:lastPrinted>2022-10-06T16:05:27Z</cp:lastPrinted>
  <dcterms:created xsi:type="dcterms:W3CDTF">2011-05-26T16:01:17Z</dcterms:created>
  <dcterms:modified xsi:type="dcterms:W3CDTF">2026-01-12T19:05:10Z</dcterms:modified>
</cp:coreProperties>
</file>