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cfrutuoso_mip_gob_do/Documents/Escritorio/Departamento Estadisticas/2026/OAI Informacion Trimestral/Enero-Marzo 2026/"/>
    </mc:Choice>
  </mc:AlternateContent>
  <xr:revisionPtr revIDLastSave="1045" documentId="11_32495FE5882F042C7C725C9E2D26BF4D6DFFD875" xr6:coauthVersionLast="47" xr6:coauthVersionMax="47" xr10:uidLastSave="{C6550149-85B5-46D9-A8E4-DB265FF65F49}"/>
  <bookViews>
    <workbookView xWindow="-120" yWindow="-120" windowWidth="29040" windowHeight="15840" tabRatio="635" activeTab="4" xr2:uid="{00000000-000D-0000-FFFF-FFFF00000000}"/>
  </bookViews>
  <sheets>
    <sheet name="COBA-Supervisiones" sheetId="7" r:id="rId1"/>
    <sheet name="COBA-Infracciones" sheetId="1" r:id="rId2"/>
    <sheet name="COBA Cierres " sheetId="2" r:id="rId3"/>
    <sheet name="COBA-Inspecciones" sheetId="3" r:id="rId4"/>
    <sheet name="COBA-Charlas" sheetId="5" r:id="rId5"/>
  </sheets>
  <externalReferences>
    <externalReference r:id="rId6"/>
  </externalReferences>
  <definedNames>
    <definedName name="ff">'[1]Por Sexo'!$B$6</definedName>
    <definedName name="gdfyhgj" localSheetId="2">#REF!</definedName>
    <definedName name="gdfyhgj" localSheetId="4">#REF!</definedName>
    <definedName name="gdfyhgj" localSheetId="1">#REF!</definedName>
    <definedName name="gdfyhgj" localSheetId="3">#REF!</definedName>
    <definedName name="gdfyhgj" localSheetId="0">#REF!</definedName>
    <definedName name="gdfyhgj">#REF!</definedName>
    <definedName name="jjj" localSheetId="2">#REF!</definedName>
    <definedName name="jjj" localSheetId="4">#REF!</definedName>
    <definedName name="jjj" localSheetId="1">#REF!</definedName>
    <definedName name="jjj" localSheetId="3">#REF!</definedName>
    <definedName name="jjj" localSheetId="0">#REF!</definedName>
    <definedName name="jjj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7" l="1"/>
  <c r="E22" i="7"/>
  <c r="E21" i="7"/>
  <c r="E20" i="7"/>
  <c r="F10" i="7"/>
  <c r="B20" i="7" s="1"/>
  <c r="E10" i="7"/>
  <c r="B19" i="7" s="1"/>
  <c r="D10" i="7"/>
  <c r="B18" i="7" s="1"/>
  <c r="C10" i="7"/>
  <c r="B17" i="7" s="1"/>
  <c r="B10" i="7"/>
  <c r="B16" i="7" s="1"/>
  <c r="G9" i="7"/>
  <c r="F22" i="7" s="1"/>
  <c r="G8" i="7"/>
  <c r="F21" i="7" s="1"/>
  <c r="G7" i="7"/>
  <c r="F20" i="7" s="1"/>
  <c r="F24" i="7" l="1"/>
  <c r="G21" i="7" s="1"/>
  <c r="B21" i="7"/>
  <c r="C19" i="7" s="1"/>
  <c r="C20" i="7" l="1"/>
  <c r="G22" i="7"/>
  <c r="C17" i="7"/>
  <c r="C18" i="7"/>
  <c r="C16" i="7"/>
  <c r="G20" i="7"/>
  <c r="C21" i="7" l="1"/>
  <c r="D11" i="5"/>
  <c r="G7" i="3"/>
  <c r="F10" i="3" l="1"/>
  <c r="E10" i="3"/>
  <c r="D10" i="3"/>
  <c r="C10" i="3"/>
  <c r="B10" i="3"/>
  <c r="G8" i="1" l="1"/>
  <c r="E8" i="5" l="1"/>
  <c r="E10" i="5" l="1"/>
  <c r="E9" i="5"/>
  <c r="E11" i="5" l="1"/>
  <c r="E22" i="3" l="1"/>
  <c r="E21" i="3"/>
  <c r="E20" i="3"/>
  <c r="G9" i="3"/>
  <c r="F22" i="3" s="1"/>
  <c r="G8" i="3"/>
  <c r="F21" i="3" s="1"/>
  <c r="G10" i="3" l="1"/>
  <c r="F20" i="3"/>
  <c r="F24" i="3" l="1"/>
  <c r="G20" i="3" s="1"/>
  <c r="G19" i="3" l="1"/>
  <c r="G18" i="3"/>
  <c r="G17" i="3"/>
  <c r="G22" i="3"/>
  <c r="G21" i="3"/>
  <c r="E21" i="2" l="1"/>
  <c r="E20" i="2"/>
  <c r="E19" i="2"/>
  <c r="F10" i="2"/>
  <c r="E10" i="2"/>
  <c r="D10" i="2"/>
  <c r="C10" i="2"/>
  <c r="B10" i="2"/>
  <c r="G9" i="2"/>
  <c r="F21" i="2" s="1"/>
  <c r="G8" i="2"/>
  <c r="F20" i="2" s="1"/>
  <c r="G7" i="2"/>
  <c r="F19" i="2" s="1"/>
  <c r="G10" i="2" l="1"/>
  <c r="F23" i="2"/>
  <c r="G16" i="2" l="1"/>
  <c r="G18" i="2"/>
  <c r="G17" i="2"/>
  <c r="G21" i="2"/>
  <c r="G19" i="2"/>
  <c r="G20" i="2"/>
  <c r="E22" i="1" l="1"/>
  <c r="E21" i="1"/>
  <c r="E20" i="1"/>
  <c r="G7" i="1" l="1"/>
  <c r="G9" i="1" l="1"/>
  <c r="G10" i="1" s="1"/>
  <c r="F10" i="1"/>
  <c r="E10" i="1"/>
  <c r="D10" i="1"/>
  <c r="C10" i="1"/>
  <c r="B10" i="1"/>
  <c r="F20" i="1" l="1"/>
  <c r="F21" i="1"/>
  <c r="F22" i="1" l="1"/>
  <c r="F24" i="1" l="1"/>
  <c r="G17" i="1" l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<sst xmlns="http://schemas.openxmlformats.org/spreadsheetml/2006/main" count="77" uniqueCount="25">
  <si>
    <t>DIRECCIÓN CONTROL EXPENDIO DE BEBIDAS ALCOHÓLICAS (COBA)</t>
  </si>
  <si>
    <t>CANTIDAD SUPERVISIONES A ESTABLECIMIENTOS DE 
EXPENDIO DE BEBIDAS ALCOHÓLICAS POR MES, SEGÚN REGIÓN</t>
  </si>
  <si>
    <t>MES</t>
  </si>
  <si>
    <t>DISTRITO NACIONAL</t>
  </si>
  <si>
    <t>SANTO DOMINGO</t>
  </si>
  <si>
    <t>REGIÓN 
ESTE</t>
  </si>
  <si>
    <t>REGIÓN 
NORTE</t>
  </si>
  <si>
    <t>REGIÓN 
SUR</t>
  </si>
  <si>
    <t>TOTAL</t>
  </si>
  <si>
    <t>CANTIDAD INFRACCIONES DE ESTABLECIMIENTOS DE 
EXPENDIO DE BEBIDAS ALCOHÓLICAS (POR VIOLACIÓN A LA NORMATIVA) 
POR MES, SEGÚN REGIÓN</t>
  </si>
  <si>
    <t>CANTIDAD SANCIONES IMPUESTAS A ESTABLECIMIENTOS 
EXPENDIO DE BEBIDAS ALCOHÓLICAS 
(POR VIOLACIÓN A LA NORMATIVA) POR MES, SEGÚN REGIÓN</t>
  </si>
  <si>
    <t xml:space="preserve">       </t>
  </si>
  <si>
    <t>CANTIDAD INSPECCIONES A ESTABLECIMIENTOS DE 
EXPENDIO DE BEBIDAS ALCOHÓLICAS POR MES, SEGÚN REGIÓN</t>
  </si>
  <si>
    <t>CANTIDAD DE INFRACTORES QUE RECIBIERON CHARLA DE 
CONCIENTIZACIÓN SOBRE EL CUMPLIMIENTO DE LA NORMATIVA
POR MES</t>
  </si>
  <si>
    <t>CANTIDAD</t>
  </si>
  <si>
    <t>%</t>
  </si>
  <si>
    <t>ENERO-MARZO 2026</t>
  </si>
  <si>
    <t>Enero</t>
  </si>
  <si>
    <t>Febrero</t>
  </si>
  <si>
    <t>Marzo</t>
  </si>
  <si>
    <t>Se observa que en el primer trimestre, la cantidad de supervisiones realizadas a establecimientos fue 65,018; el mayor porcentaje corresponde al mes de marzo con 33.35%; La Región Norte y Santo Domingo reflejan las mayores cantidades con 22,964 y 15,601 respectivamente.</t>
  </si>
  <si>
    <t>La información muestra con respecto al trimestre evaluado, que 826 ciudadanos recibieron charlas de concientización sobre el cumplimiento de la normativa que establece el horario de expendio de bebidas alcohólicas; Destacando febrero como el mes con mayor porcentaje 36.8%</t>
  </si>
  <si>
    <t>Se observó que para el periodo se registraron 1,167 notificaciones impuestas a establecimientos por incumplimiento de la normativa establecida, el mayor porcentaje corresponde al mes de febrero con 34.9%; Santo Domingo con 30% y la Región Norte 29% reflejan los mayores porcentajes.</t>
  </si>
  <si>
    <t>La información muestra con respecto al periodo analizado, que fueron impuestas 379 sanciones a establecimientos por incumplimiento de la normativa establecida, el mayor porcentaje corresponde al mes de enero con 41.95%; Santo Domingo con 148 y La Región Norte 124 reflejan la mayor cantidad de cierres.</t>
  </si>
  <si>
    <t>Se observa que en el trimestre enero-marzo del año 2026, la cantidad de inspecciones realizadas a establecimientos fue 2,002; La Región Norte con 1,279 y la Región Sur 321 reflejan las mayores cantidades.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</si>
</sst>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6"/>
      <color theme="4" tint="-0.249977111117893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sz val="20"/>
      <color rgb="FFFF0000"/>
      <name val="Verdana"/>
      <family val="2"/>
    </font>
    <font>
      <b/>
      <sz val="20"/>
      <color rgb="FFFF0000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0"/>
      <name val="Verdana"/>
      <family val="2"/>
    </font>
    <font>
      <sz val="13"/>
      <name val="Verdana"/>
      <family val="2"/>
    </font>
    <font>
      <b/>
      <sz val="12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6"/>
      <name val="Verdana"/>
      <family val="2"/>
    </font>
    <font>
      <b/>
      <sz val="12"/>
      <color theme="0"/>
      <name val="Verdana"/>
      <family val="2"/>
    </font>
    <font>
      <b/>
      <sz val="20"/>
      <color theme="1"/>
      <name val="Verdana"/>
      <family val="2"/>
    </font>
    <font>
      <b/>
      <sz val="10"/>
      <name val="Verdana"/>
      <family val="2"/>
    </font>
    <font>
      <b/>
      <i/>
      <sz val="20"/>
      <color theme="1"/>
      <name val="Verdana"/>
      <family val="2"/>
    </font>
    <font>
      <sz val="11"/>
      <color theme="8" tint="-0.249977111117893"/>
      <name val="Verdana"/>
      <family val="2"/>
    </font>
    <font>
      <b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49" fontId="5" fillId="0" borderId="0" xfId="1" applyNumberFormat="1" applyFont="1" applyAlignment="1">
      <alignment wrapText="1"/>
    </xf>
    <xf numFmtId="49" fontId="6" fillId="0" borderId="0" xfId="1" applyNumberFormat="1" applyFont="1" applyAlignment="1">
      <alignment horizontal="center" wrapText="1"/>
    </xf>
    <xf numFmtId="49" fontId="7" fillId="0" borderId="0" xfId="1" applyNumberFormat="1" applyFont="1" applyAlignment="1">
      <alignment horizontal="center" wrapText="1"/>
    </xf>
    <xf numFmtId="0" fontId="9" fillId="0" borderId="0" xfId="1" applyFont="1" applyAlignment="1">
      <alignment horizontal="center" vertical="center" wrapText="1"/>
    </xf>
    <xf numFmtId="0" fontId="12" fillId="0" borderId="0" xfId="1" applyFont="1" applyAlignment="1">
      <alignment vertical="justify" wrapText="1"/>
    </xf>
    <xf numFmtId="0" fontId="9" fillId="0" borderId="1" xfId="1" applyFont="1" applyBorder="1" applyAlignment="1">
      <alignment vertical="center" wrapText="1"/>
    </xf>
    <xf numFmtId="0" fontId="10" fillId="0" borderId="0" xfId="1" applyFont="1" applyAlignment="1">
      <alignment vertical="justify" wrapText="1"/>
    </xf>
    <xf numFmtId="9" fontId="9" fillId="0" borderId="0" xfId="1" applyNumberFormat="1" applyFont="1" applyAlignment="1">
      <alignment horizontal="center" vertical="justify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9" fontId="2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right" vertical="center" wrapText="1"/>
    </xf>
    <xf numFmtId="0" fontId="7" fillId="0" borderId="0" xfId="1" applyFont="1" applyAlignment="1">
      <alignment wrapText="1"/>
    </xf>
    <xf numFmtId="0" fontId="13" fillId="0" borderId="0" xfId="1" applyFont="1" applyAlignment="1">
      <alignment horizont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right" vertical="center" wrapText="1" indent="5"/>
    </xf>
    <xf numFmtId="0" fontId="8" fillId="0" borderId="0" xfId="1" applyFont="1" applyAlignment="1">
      <alignment horizontal="right" vertical="center" wrapText="1" indent="5"/>
    </xf>
    <xf numFmtId="0" fontId="18" fillId="3" borderId="0" xfId="1" applyFont="1" applyFill="1" applyAlignment="1">
      <alignment horizontal="right" vertical="center" wrapText="1" indent="5"/>
    </xf>
    <xf numFmtId="3" fontId="18" fillId="3" borderId="0" xfId="1" applyNumberFormat="1" applyFont="1" applyFill="1" applyAlignment="1">
      <alignment horizontal="right" vertical="center" wrapText="1" indent="5"/>
    </xf>
    <xf numFmtId="0" fontId="19" fillId="2" borderId="0" xfId="1" applyFont="1" applyFill="1" applyAlignment="1">
      <alignment horizontal="center" vertical="center" wrapText="1"/>
    </xf>
    <xf numFmtId="0" fontId="20" fillId="3" borderId="0" xfId="1" applyFont="1" applyFill="1" applyAlignment="1">
      <alignment horizontal="center" vertical="center" wrapText="1"/>
    </xf>
    <xf numFmtId="10" fontId="2" fillId="0" borderId="0" xfId="1" applyNumberFormat="1" applyFont="1" applyAlignment="1">
      <alignment horizontal="center" vertical="center" wrapText="1"/>
    </xf>
    <xf numFmtId="0" fontId="21" fillId="3" borderId="0" xfId="1" applyFont="1" applyFill="1" applyAlignment="1">
      <alignment horizontal="center" vertical="center" wrapText="1"/>
    </xf>
    <xf numFmtId="0" fontId="8" fillId="3" borderId="0" xfId="1" applyFont="1" applyFill="1" applyAlignment="1">
      <alignment horizontal="right" vertical="center" wrapText="1" indent="5"/>
    </xf>
    <xf numFmtId="3" fontId="8" fillId="3" borderId="0" xfId="1" applyNumberFormat="1" applyFont="1" applyFill="1" applyAlignment="1">
      <alignment horizontal="right" vertical="center" wrapText="1" indent="5"/>
    </xf>
    <xf numFmtId="0" fontId="22" fillId="0" borderId="0" xfId="1" applyFont="1" applyAlignment="1">
      <alignment vertical="center" wrapText="1"/>
    </xf>
    <xf numFmtId="3" fontId="10" fillId="0" borderId="0" xfId="1" applyNumberFormat="1" applyFont="1" applyAlignment="1">
      <alignment horizontal="right" vertical="center" wrapText="1" indent="5"/>
    </xf>
    <xf numFmtId="3" fontId="8" fillId="0" borderId="0" xfId="1" applyNumberFormat="1" applyFont="1" applyAlignment="1">
      <alignment horizontal="right" vertical="center" wrapText="1" indent="5"/>
    </xf>
    <xf numFmtId="3" fontId="2" fillId="0" borderId="0" xfId="1" applyNumberFormat="1" applyFont="1" applyAlignment="1">
      <alignment horizontal="right" vertical="center" wrapText="1"/>
    </xf>
    <xf numFmtId="0" fontId="23" fillId="2" borderId="0" xfId="1" applyFont="1" applyFill="1" applyAlignment="1">
      <alignment horizontal="center" vertical="center" wrapText="1"/>
    </xf>
    <xf numFmtId="0" fontId="24" fillId="0" borderId="0" xfId="1" applyFont="1" applyAlignment="1">
      <alignment horizontal="center" wrapText="1"/>
    </xf>
    <xf numFmtId="0" fontId="25" fillId="0" borderId="0" xfId="1" applyFont="1" applyAlignment="1">
      <alignment vertical="center" wrapText="1"/>
    </xf>
    <xf numFmtId="0" fontId="26" fillId="0" borderId="0" xfId="1" applyFont="1" applyAlignment="1">
      <alignment horizontal="center" wrapText="1"/>
    </xf>
    <xf numFmtId="1" fontId="8" fillId="3" borderId="0" xfId="1" applyNumberFormat="1" applyFont="1" applyFill="1" applyAlignment="1">
      <alignment horizontal="right" vertical="center" wrapText="1" indent="5"/>
    </xf>
    <xf numFmtId="9" fontId="8" fillId="3" borderId="0" xfId="2" applyFont="1" applyFill="1" applyBorder="1" applyAlignment="1">
      <alignment horizontal="right" vertical="center" wrapText="1" indent="2"/>
    </xf>
    <xf numFmtId="0" fontId="21" fillId="0" borderId="0" xfId="1" applyFont="1" applyAlignment="1">
      <alignment horizontal="center" vertical="center" wrapText="1"/>
    </xf>
    <xf numFmtId="1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16" fillId="0" borderId="0" xfId="1" applyFont="1" applyAlignment="1">
      <alignment vertical="center" wrapText="1"/>
    </xf>
    <xf numFmtId="3" fontId="8" fillId="0" borderId="0" xfId="1" applyNumberFormat="1" applyFont="1" applyAlignment="1">
      <alignment horizontal="center" vertical="center" wrapText="1"/>
    </xf>
    <xf numFmtId="164" fontId="21" fillId="0" borderId="0" xfId="1" applyNumberFormat="1" applyFont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10" fillId="0" borderId="0" xfId="2" applyNumberFormat="1" applyFont="1" applyFill="1" applyBorder="1" applyAlignment="1">
      <alignment horizontal="right" vertical="center" wrapText="1" indent="2"/>
    </xf>
    <xf numFmtId="0" fontId="8" fillId="3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justify" vertical="center" wrapText="1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49" fontId="15" fillId="0" borderId="0" xfId="1" applyNumberFormat="1" applyFont="1" applyAlignment="1">
      <alignment horizontal="center" wrapText="1"/>
    </xf>
    <xf numFmtId="0" fontId="16" fillId="0" borderId="0" xfId="1" applyFont="1" applyAlignment="1">
      <alignment horizontal="left" vertical="center" wrapText="1"/>
    </xf>
    <xf numFmtId="0" fontId="22" fillId="0" borderId="0" xfId="1" applyFont="1" applyAlignment="1">
      <alignment horizontal="justify" vertical="center" wrapText="1"/>
    </xf>
    <xf numFmtId="0" fontId="2" fillId="0" borderId="0" xfId="1" applyFont="1" applyAlignment="1">
      <alignment horizontal="justify" vertical="center" wrapText="1"/>
    </xf>
    <xf numFmtId="0" fontId="10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justify" wrapText="1"/>
    </xf>
    <xf numFmtId="0" fontId="16" fillId="0" borderId="0" xfId="1" applyFont="1" applyAlignment="1">
      <alignment horizontal="left" wrapText="1"/>
    </xf>
    <xf numFmtId="0" fontId="27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Supervisiones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enero-marzo 2026</a:t>
            </a:r>
            <a:endParaRPr lang="es-DO" sz="10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0"/>
                  <c:y val="5.49016519993824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0B-4A1A-93E1-81439E9E557D}"/>
                </c:ext>
              </c:extLst>
            </c:dLbl>
            <c:dLbl>
              <c:idx val="2"/>
              <c:layout>
                <c:manualLayout>
                  <c:x val="-1.0933553667142465E-2"/>
                  <c:y val="-2.206896871303737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0B-4A1A-93E1-81439E9E557D}"/>
                </c:ext>
              </c:extLst>
            </c:dLbl>
            <c:dLbl>
              <c:idx val="3"/>
              <c:layout>
                <c:manualLayout>
                  <c:x val="-6.9851617132300932E-3"/>
                  <c:y val="-5.49072101281457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0B-4A1A-93E1-81439E9E557D}"/>
                </c:ext>
              </c:extLst>
            </c:dLbl>
            <c:dLbl>
              <c:idx val="4"/>
              <c:layout>
                <c:manualLayout>
                  <c:x val="3.0616219428042385E-4"/>
                  <c:y val="6.27450980392157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0B-4A1A-93E1-81439E9E55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('COBA-Supervisiones'!$B$6,'COBA-Supervisiones'!$C$6,'COBA-Supervisiones'!$D$6,'COBA-Supervisiones'!$E$6,'COBA-Supervisiones'!$F$6)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'COBA-Supervisiones'!$C$16:$C$20</c:f>
              <c:numCache>
                <c:formatCode>0.00%</c:formatCode>
                <c:ptCount val="5"/>
                <c:pt idx="0">
                  <c:v>0.16724599341720756</c:v>
                </c:pt>
                <c:pt idx="1">
                  <c:v>0.23994893721738594</c:v>
                </c:pt>
                <c:pt idx="2">
                  <c:v>0.10609369713002553</c:v>
                </c:pt>
                <c:pt idx="3">
                  <c:v>0.35319449998461966</c:v>
                </c:pt>
                <c:pt idx="4">
                  <c:v>0.13351687225076134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0B-4A1A-93E1-81439E9E5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Porcentaje Supervisiones a Establecimientos de </a:t>
            </a:r>
            <a:endParaRPr lang="es-DO" sz="1000">
              <a:effectLst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Expendio de Bebidas Alcohólicas por Mes</a:t>
            </a:r>
            <a:endParaRPr lang="es-DO" sz="1000">
              <a:effectLst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enero-marzo 2026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'COBA-Supervisiones'!$E$20:$E$21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899205800237872E-2"/>
                  <c:y val="-2.4086295702148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AA-43DE-96C3-B80B48BA93DB}"/>
                </c:ext>
              </c:extLst>
            </c:dLbl>
            <c:dLbl>
              <c:idx val="1"/>
              <c:layout>
                <c:manualLayout>
                  <c:x val="3.1408062835910279E-2"/>
                  <c:y val="-2.752688544941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AA-43DE-96C3-B80B48BA93DB}"/>
                </c:ext>
              </c:extLst>
            </c:dLbl>
            <c:dLbl>
              <c:idx val="2"/>
              <c:layout>
                <c:manualLayout>
                  <c:x val="2.899205800237872E-2"/>
                  <c:y val="-2.0645164087059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AA-43DE-96C3-B80B48BA93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'COBA-Supervisiones'!$E$20:$E$22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'COBA-Supervisiones'!$G$20:$G$22</c:f>
              <c:numCache>
                <c:formatCode>0.00%</c:formatCode>
                <c:ptCount val="3"/>
                <c:pt idx="0">
                  <c:v>0.33324617798148204</c:v>
                </c:pt>
                <c:pt idx="1">
                  <c:v>0.3332923190501092</c:v>
                </c:pt>
                <c:pt idx="2">
                  <c:v>0.33346150296840876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AA-43DE-96C3-B80B48BA93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27110912"/>
        <c:axId val="44804928"/>
        <c:axId val="0"/>
      </c:bar3DChart>
      <c:catAx>
        <c:axId val="22711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44804928"/>
        <c:crosses val="autoZero"/>
        <c:auto val="1"/>
        <c:lblAlgn val="ctr"/>
        <c:lblOffset val="100"/>
        <c:noMultiLvlLbl val="0"/>
      </c:catAx>
      <c:valAx>
        <c:axId val="44804928"/>
        <c:scaling>
          <c:orientation val="minMax"/>
          <c:max val="0.37000000000000005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71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Infracciones de Establecimientos  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enero-marzo 2026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0223692038495187"/>
          <c:y val="7.872078110850017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916652085156021E-2"/>
          <c:y val="0.27356401208209025"/>
          <c:w val="0.80981510644502774"/>
          <c:h val="0.63182414645288498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dPt>
            <c:idx val="0"/>
            <c:bubble3D val="0"/>
            <c:explosion val="13"/>
            <c:extLst>
              <c:ext xmlns:c16="http://schemas.microsoft.com/office/drawing/2014/chart" uri="{C3380CC4-5D6E-409C-BE32-E72D297353CC}">
                <c16:uniqueId val="{00000000-8983-4305-BE1A-9F72DF3D1874}"/>
              </c:ext>
            </c:extLst>
          </c:dPt>
          <c:dPt>
            <c:idx val="1"/>
            <c:bubble3D val="0"/>
            <c:explosion val="13"/>
            <c:extLst>
              <c:ext xmlns:c16="http://schemas.microsoft.com/office/drawing/2014/chart" uri="{C3380CC4-5D6E-409C-BE32-E72D297353CC}">
                <c16:uniqueId val="{00000001-8983-4305-BE1A-9F72DF3D1874}"/>
              </c:ext>
            </c:extLst>
          </c:dPt>
          <c:dPt>
            <c:idx val="3"/>
            <c:bubble3D val="0"/>
            <c:explosion val="13"/>
            <c:extLst>
              <c:ext xmlns:c16="http://schemas.microsoft.com/office/drawing/2014/chart" uri="{C3380CC4-5D6E-409C-BE32-E72D297353CC}">
                <c16:uniqueId val="{00000002-8983-4305-BE1A-9F72DF3D1874}"/>
              </c:ext>
            </c:extLst>
          </c:dPt>
          <c:dPt>
            <c:idx val="4"/>
            <c:bubble3D val="0"/>
            <c:explosion val="8"/>
            <c:extLst>
              <c:ext xmlns:c16="http://schemas.microsoft.com/office/drawing/2014/chart" uri="{C3380CC4-5D6E-409C-BE32-E72D297353CC}">
                <c16:uniqueId val="{00000003-8983-4305-BE1A-9F72DF3D1874}"/>
              </c:ext>
            </c:extLst>
          </c:dPt>
          <c:dLbls>
            <c:dLbl>
              <c:idx val="0"/>
              <c:layout>
                <c:manualLayout>
                  <c:x val="1.185161854768154E-2"/>
                  <c:y val="8.265651023959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83-4305-BE1A-9F72DF3D1874}"/>
                </c:ext>
              </c:extLst>
            </c:dLbl>
            <c:dLbl>
              <c:idx val="1"/>
              <c:layout>
                <c:manualLayout>
                  <c:x val="-2.0078390201224847E-2"/>
                  <c:y val="-2.7552273387975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83-4305-BE1A-9F72DF3D1874}"/>
                </c:ext>
              </c:extLst>
            </c:dLbl>
            <c:dLbl>
              <c:idx val="3"/>
              <c:layout>
                <c:manualLayout>
                  <c:x val="1.7777777777777778E-2"/>
                  <c:y val="2.75519634636399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83-4305-BE1A-9F72DF3D1874}"/>
                </c:ext>
              </c:extLst>
            </c:dLbl>
            <c:dLbl>
              <c:idx val="4"/>
              <c:layout>
                <c:manualLayout>
                  <c:x val="-1.1103878681831438E-2"/>
                  <c:y val="5.90405858313751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83-4305-BE1A-9F72DF3D18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'COBA-Infracciones'!$B$6:$F$6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'COBA-Infracciones'!$B$10:$F$10</c:f>
              <c:numCache>
                <c:formatCode>General</c:formatCode>
                <c:ptCount val="5"/>
                <c:pt idx="0">
                  <c:v>137</c:v>
                </c:pt>
                <c:pt idx="1">
                  <c:v>346</c:v>
                </c:pt>
                <c:pt idx="2">
                  <c:v>181</c:v>
                </c:pt>
                <c:pt idx="3">
                  <c:v>339</c:v>
                </c:pt>
                <c:pt idx="4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83-4305-BE1A-9F72DF3D1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Infracciones de Establecimientos de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enero-marzo 2026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4982673250374956"/>
          <c:y val="2.4766053615670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079803122073752E-2"/>
                  <c:y val="-2.300847271147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56-440A-83A6-484E5911BEA7}"/>
                </c:ext>
              </c:extLst>
            </c:dLbl>
            <c:dLbl>
              <c:idx val="1"/>
              <c:layout>
                <c:manualLayout>
                  <c:x val="3.3079862086073691E-2"/>
                  <c:y val="-2.291022669725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56-440A-83A6-484E5911BEA7}"/>
                </c:ext>
              </c:extLst>
            </c:dLbl>
            <c:dLbl>
              <c:idx val="2"/>
              <c:layout>
                <c:manualLayout>
                  <c:x val="3.7669510323379396E-2"/>
                  <c:y val="-2.291022669725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56-440A-83A6-484E5911BE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'COBA-Infracciones'!$E$20:$E$22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'COBA-Infracciones'!$G$20:$G$22</c:f>
              <c:numCache>
                <c:formatCode>0.0%</c:formatCode>
                <c:ptCount val="3"/>
                <c:pt idx="0">
                  <c:v>0.31619537275064269</c:v>
                </c:pt>
                <c:pt idx="1">
                  <c:v>0.34875749785775495</c:v>
                </c:pt>
                <c:pt idx="2">
                  <c:v>0.33504712939160242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56-440A-83A6-484E5911B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7112960"/>
        <c:axId val="44807808"/>
        <c:axId val="0"/>
      </c:bar3DChart>
      <c:catAx>
        <c:axId val="22711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44807808"/>
        <c:crosses val="autoZero"/>
        <c:auto val="1"/>
        <c:lblAlgn val="ctr"/>
        <c:lblOffset val="100"/>
        <c:noMultiLvlLbl val="0"/>
      </c:catAx>
      <c:valAx>
        <c:axId val="4480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227112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Sanciones a Establecimientos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  <a:endParaRPr lang="es-ES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enero-marzo 2026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1848824873545571"/>
          <c:y val="3.656140183701880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-1.3571037169951162E-2"/>
                  <c:y val="5.43030427418088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FB-4AE0-83D5-9C3C4AA689D9}"/>
                </c:ext>
              </c:extLst>
            </c:dLbl>
            <c:dLbl>
              <c:idx val="1"/>
              <c:layout>
                <c:manualLayout>
                  <c:x val="-1.0856658764956758E-2"/>
                  <c:y val="-1.16366717182546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FB-4AE0-83D5-9C3C4AA689D9}"/>
                </c:ext>
              </c:extLst>
            </c:dLbl>
            <c:dLbl>
              <c:idx val="2"/>
              <c:layout>
                <c:manualLayout>
                  <c:x val="3.0748280245411781E-2"/>
                  <c:y val="5.37700910568570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FB-4AE0-83D5-9C3C4AA689D9}"/>
                </c:ext>
              </c:extLst>
            </c:dLbl>
            <c:dLbl>
              <c:idx val="3"/>
              <c:layout>
                <c:manualLayout>
                  <c:x val="1.5231165620466596E-2"/>
                  <c:y val="3.57832007520574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FB-4AE0-83D5-9C3C4AA689D9}"/>
                </c:ext>
              </c:extLst>
            </c:dLbl>
            <c:dLbl>
              <c:idx val="4"/>
              <c:layout>
                <c:manualLayout>
                  <c:x val="3.1695887036038125E-3"/>
                  <c:y val="6.60502752107526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FB-4AE0-83D5-9C3C4AA689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('COBA Cierres '!$B$6,'COBA Cierres '!$C$6,'COBA Cierres '!$D$6,'COBA Cierres '!$E$6,'COBA Cierres 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('COBA Cierres '!$B$10,'COBA Cierres '!$C$10,'COBA Cierres '!$D$10,'COBA Cierres '!$E$10,'COBA Cierres '!$F$10)</c:f>
              <c:numCache>
                <c:formatCode>General</c:formatCode>
                <c:ptCount val="5"/>
                <c:pt idx="0">
                  <c:v>15</c:v>
                </c:pt>
                <c:pt idx="1">
                  <c:v>148</c:v>
                </c:pt>
                <c:pt idx="2">
                  <c:v>55</c:v>
                </c:pt>
                <c:pt idx="3">
                  <c:v>124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FB-4AE0-83D5-9C3C4AA68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Sanciones a Establecimientos Expendio de Bebidas Alcohólicas por Mes </a:t>
            </a:r>
            <a:endParaRPr lang="es-ES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enero-marzo 2026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1566865412618195"/>
          <c:y val="9.1493602441865499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5593233087201949E-2"/>
                  <c:y val="-2.2883632061151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26-41C9-94BF-BC2F559C895D}"/>
                </c:ext>
              </c:extLst>
            </c:dLbl>
            <c:dLbl>
              <c:idx val="1"/>
              <c:layout>
                <c:manualLayout>
                  <c:x val="3.0925416267871309E-2"/>
                  <c:y val="-1.14172300072872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330256263300392"/>
                      <c:h val="7.69728832961030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D26-41C9-94BF-BC2F559C895D}"/>
                </c:ext>
              </c:extLst>
            </c:dLbl>
            <c:dLbl>
              <c:idx val="2"/>
              <c:layout>
                <c:manualLayout>
                  <c:x val="3.5625108224935705E-2"/>
                  <c:y val="-1.9060429085662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26-41C9-94BF-BC2F559C89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 Cierres '!$E$19:$E$21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'COBA Cierres '!$G$19:$G$21</c:f>
              <c:numCache>
                <c:formatCode>0.00%</c:formatCode>
                <c:ptCount val="3"/>
                <c:pt idx="0">
                  <c:v>0.41952506596306066</c:v>
                </c:pt>
                <c:pt idx="1">
                  <c:v>0.27440633245382584</c:v>
                </c:pt>
                <c:pt idx="2">
                  <c:v>0.30606860158311344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26-41C9-94BF-BC2F559C8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067136"/>
        <c:axId val="155959872"/>
        <c:axId val="0"/>
      </c:bar3DChart>
      <c:catAx>
        <c:axId val="18306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5959872"/>
        <c:crosses val="autoZero"/>
        <c:auto val="1"/>
        <c:lblAlgn val="ctr"/>
        <c:lblOffset val="100"/>
        <c:noMultiLvlLbl val="0"/>
      </c:catAx>
      <c:valAx>
        <c:axId val="155959872"/>
        <c:scaling>
          <c:orientation val="minMax"/>
          <c:max val="0.5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83067136"/>
        <c:crosses val="autoZero"/>
        <c:crossBetween val="between"/>
        <c:minorUnit val="7.0000000000000019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Inspecciones a Establecimientos  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enero-marzo 2026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0112917885664352"/>
          <c:y val="7.843137254901960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5218015859739912"/>
          <c:y val="0.32991415778909994"/>
          <c:w val="0.47781238996852149"/>
          <c:h val="0.63064227265709438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-9.2107913610155467E-2"/>
                  <c:y val="1.17647058823529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39-424E-AD94-331419F6445B}"/>
                </c:ext>
              </c:extLst>
            </c:dLbl>
            <c:dLbl>
              <c:idx val="1"/>
              <c:layout>
                <c:manualLayout>
                  <c:x val="4.8783848753434847E-2"/>
                  <c:y val="2.35291029797746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39-424E-AD94-331419F6445B}"/>
                </c:ext>
              </c:extLst>
            </c:dLbl>
            <c:dLbl>
              <c:idx val="2"/>
              <c:layout>
                <c:manualLayout>
                  <c:x val="1.1884627937145925E-2"/>
                  <c:y val="0.168627450980392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39-424E-AD94-331419F6445B}"/>
                </c:ext>
              </c:extLst>
            </c:dLbl>
            <c:dLbl>
              <c:idx val="3"/>
              <c:layout>
                <c:manualLayout>
                  <c:x val="2.6183894842367661E-2"/>
                  <c:y val="-4.1241624208738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39-424E-AD94-331419F6445B}"/>
                </c:ext>
              </c:extLst>
            </c:dLbl>
            <c:dLbl>
              <c:idx val="4"/>
              <c:layout>
                <c:manualLayout>
                  <c:x val="-4.0832922939070197E-2"/>
                  <c:y val="0.101960784313725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39-424E-AD94-331419F644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('COBA-Inspecciones'!$B$6,'COBA-Inspecciones'!$C$6,'COBA-Inspecciones'!$D$6,'COBA-Inspecciones'!$E$6,'COBA-Inspecciones'!$F$6)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('COBA-Inspecciones'!$B$10,'COBA-Inspecciones'!$C$10,'COBA-Inspecciones'!$D$10,'COBA-Inspecciones'!$E$10,'COBA-Inspecciones'!$F$10)</c:f>
              <c:numCache>
                <c:formatCode>#,##0</c:formatCode>
                <c:ptCount val="5"/>
                <c:pt idx="0">
                  <c:v>16</c:v>
                </c:pt>
                <c:pt idx="1">
                  <c:v>84</c:v>
                </c:pt>
                <c:pt idx="2">
                  <c:v>302</c:v>
                </c:pt>
                <c:pt idx="3">
                  <c:v>1279</c:v>
                </c:pt>
                <c:pt idx="4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39-424E-AD94-331419F64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Inspecciones a Establecimientos de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por Mes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enero-marzo 2026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7847952255178813E-2"/>
                  <c:y val="-2.6959394781534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87-4CFD-8486-F5AF23ECE18E}"/>
                </c:ext>
              </c:extLst>
            </c:dLbl>
            <c:dLbl>
              <c:idx val="1"/>
              <c:layout>
                <c:manualLayout>
                  <c:x val="3.5431757185046188E-2"/>
                  <c:y val="-2.2939014976069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87-4CFD-8486-F5AF23ECE18E}"/>
                </c:ext>
              </c:extLst>
            </c:dLbl>
            <c:dLbl>
              <c:idx val="2"/>
              <c:layout>
                <c:manualLayout>
                  <c:x val="3.0485034847540584E-2"/>
                  <c:y val="-2.29393237610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87-4CFD-8486-F5AF23ECE1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'COBA-Inspecciones'!$E$20:$E$22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'COBA-Inspecciones'!$G$20:$G$22</c:f>
              <c:numCache>
                <c:formatCode>0.0%</c:formatCode>
                <c:ptCount val="3"/>
                <c:pt idx="0">
                  <c:v>0.33316683316683315</c:v>
                </c:pt>
                <c:pt idx="1">
                  <c:v>0.33366633366633369</c:v>
                </c:pt>
                <c:pt idx="2">
                  <c:v>0.33316683316683315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87-4CFD-8486-F5AF23ECE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069184"/>
        <c:axId val="155962752"/>
        <c:axId val="0"/>
      </c:bar3DChart>
      <c:catAx>
        <c:axId val="18306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5962752"/>
        <c:crosses val="autoZero"/>
        <c:auto val="1"/>
        <c:lblAlgn val="ctr"/>
        <c:lblOffset val="100"/>
        <c:noMultiLvlLbl val="0"/>
      </c:catAx>
      <c:valAx>
        <c:axId val="155962752"/>
        <c:scaling>
          <c:orientation val="minMax"/>
          <c:max val="0.37000000000000005"/>
          <c:min val="0.2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8306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Infractores que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recibieron Charlas de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Concientización sobre el cumplimiento de</a:t>
            </a:r>
            <a:r>
              <a:rPr lang="en-US" sz="1050" b="1" i="0" u="none" strike="noStrike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la Normativa</a:t>
            </a:r>
            <a:endParaRPr lang="en-US" sz="105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enero-marzo 2026</a:t>
            </a:r>
            <a:endParaRPr lang="es-DO" sz="1050">
              <a:effectLst/>
            </a:endParaRPr>
          </a:p>
        </c:rich>
      </c:tx>
      <c:overlay val="0"/>
    </c:title>
    <c:autoTitleDeleted val="0"/>
    <c:view3D>
      <c:rotX val="10"/>
      <c:rotY val="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687962985163866E-2"/>
          <c:y val="0.22605470134245176"/>
          <c:w val="0.8262205155105069"/>
          <c:h val="0.7139682634647864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BFC-4DF0-9235-D8C662EB4B07}"/>
              </c:ext>
            </c:extLst>
          </c:dPt>
          <c:dPt>
            <c:idx val="1"/>
            <c:invertIfNegative val="0"/>
            <c:bubble3D val="0"/>
            <c:explosion val="10"/>
            <c:extLst>
              <c:ext xmlns:c16="http://schemas.microsoft.com/office/drawing/2014/chart" uri="{C3380CC4-5D6E-409C-BE32-E72D297353CC}">
                <c16:uniqueId val="{00000001-DBFC-4DF0-9235-D8C662EB4B0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BFC-4DF0-9235-D8C662EB4B07}"/>
              </c:ext>
            </c:extLst>
          </c:dPt>
          <c:dLbls>
            <c:dLbl>
              <c:idx val="0"/>
              <c:layout>
                <c:manualLayout>
                  <c:x val="2.2863880801315656E-2"/>
                  <c:y val="-1.4911115050185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FC-4DF0-9235-D8C662EB4B07}"/>
                </c:ext>
              </c:extLst>
            </c:dLbl>
            <c:dLbl>
              <c:idx val="1"/>
              <c:layout>
                <c:manualLayout>
                  <c:x val="2.0510777775622796E-2"/>
                  <c:y val="1.0156903379924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88514595267321"/>
                      <c:h val="5.9180481314595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BFC-4DF0-9235-D8C662EB4B07}"/>
                </c:ext>
              </c:extLst>
            </c:dLbl>
            <c:dLbl>
              <c:idx val="2"/>
              <c:layout>
                <c:manualLayout>
                  <c:x val="1.9417352854837547E-2"/>
                  <c:y val="-2.0754692290213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FC-4DF0-9235-D8C662EB4B07}"/>
                </c:ext>
              </c:extLst>
            </c:dLbl>
            <c:dLbl>
              <c:idx val="6"/>
              <c:layout>
                <c:manualLayout>
                  <c:x val="6.7169512901796416E-2"/>
                  <c:y val="9.433243284289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FC-4DF0-9235-D8C662EB4B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('COBA-Charlas'!$C$8,'COBA-Charlas'!$C$9,'COBA-Charlas'!$C$10)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('COBA-Charlas'!$E$8,'COBA-Charlas'!$E$9,'COBA-Charlas'!$E$10)</c:f>
              <c:numCache>
                <c:formatCode>0.0%</c:formatCode>
                <c:ptCount val="3"/>
                <c:pt idx="0">
                  <c:v>0.30992736077481842</c:v>
                </c:pt>
                <c:pt idx="1">
                  <c:v>0.36803874092009686</c:v>
                </c:pt>
                <c:pt idx="2">
                  <c:v>0.32203389830508472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FC-4DF0-9235-D8C662EB4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93421312"/>
        <c:axId val="155964480"/>
        <c:axId val="0"/>
      </c:bar3DChart>
      <c:catAx>
        <c:axId val="19342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5964480"/>
        <c:crosses val="autoZero"/>
        <c:auto val="1"/>
        <c:lblAlgn val="ctr"/>
        <c:lblOffset val="100"/>
        <c:noMultiLvlLbl val="0"/>
      </c:catAx>
      <c:valAx>
        <c:axId val="15596448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es-DO"/>
          </a:p>
        </c:txPr>
        <c:crossAx val="193421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13</xdr:row>
      <xdr:rowOff>47624</xdr:rowOff>
    </xdr:from>
    <xdr:to>
      <xdr:col>3</xdr:col>
      <xdr:colOff>345283</xdr:colOff>
      <xdr:row>29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83BE9E-744D-4F67-9070-C63916C3F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381000</xdr:colOff>
      <xdr:row>12</xdr:row>
      <xdr:rowOff>47628</xdr:rowOff>
    </xdr:from>
    <xdr:to>
      <xdr:col>7</xdr:col>
      <xdr:colOff>220269</xdr:colOff>
      <xdr:row>30</xdr:row>
      <xdr:rowOff>47628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F16C41E-AF52-446B-B705-4BCB82A11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12</xdr:row>
      <xdr:rowOff>71438</xdr:rowOff>
    </xdr:from>
    <xdr:to>
      <xdr:col>3</xdr:col>
      <xdr:colOff>130968</xdr:colOff>
      <xdr:row>30</xdr:row>
      <xdr:rowOff>71438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184538</xdr:colOff>
      <xdr:row>12</xdr:row>
      <xdr:rowOff>83338</xdr:rowOff>
    </xdr:from>
    <xdr:to>
      <xdr:col>7</xdr:col>
      <xdr:colOff>23807</xdr:colOff>
      <xdr:row>30</xdr:row>
      <xdr:rowOff>83338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12</xdr:row>
      <xdr:rowOff>95250</xdr:rowOff>
    </xdr:from>
    <xdr:to>
      <xdr:col>3</xdr:col>
      <xdr:colOff>285750</xdr:colOff>
      <xdr:row>30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315521</xdr:colOff>
      <xdr:row>12</xdr:row>
      <xdr:rowOff>107161</xdr:rowOff>
    </xdr:from>
    <xdr:to>
      <xdr:col>7</xdr:col>
      <xdr:colOff>23813</xdr:colOff>
      <xdr:row>30</xdr:row>
      <xdr:rowOff>95254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107157</xdr:colOff>
      <xdr:row>12</xdr:row>
      <xdr:rowOff>107157</xdr:rowOff>
    </xdr:from>
    <xdr:to>
      <xdr:col>3</xdr:col>
      <xdr:colOff>119064</xdr:colOff>
      <xdr:row>30</xdr:row>
      <xdr:rowOff>107157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172639</xdr:colOff>
      <xdr:row>12</xdr:row>
      <xdr:rowOff>107156</xdr:rowOff>
    </xdr:from>
    <xdr:to>
      <xdr:col>7</xdr:col>
      <xdr:colOff>11908</xdr:colOff>
      <xdr:row>30</xdr:row>
      <xdr:rowOff>107156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940593</xdr:colOff>
      <xdr:row>13</xdr:row>
      <xdr:rowOff>119063</xdr:rowOff>
    </xdr:from>
    <xdr:to>
      <xdr:col>5</xdr:col>
      <xdr:colOff>750093</xdr:colOff>
      <xdr:row>37</xdr:row>
      <xdr:rowOff>107156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007AD-794A-4329-BCF1-3102A8E6A28C}">
  <dimension ref="A1:K33"/>
  <sheetViews>
    <sheetView showGridLines="0" view="pageLayout" zoomScale="80" zoomScaleNormal="80" zoomScalePageLayoutView="80" workbookViewId="0">
      <selection activeCell="A6" sqref="A6"/>
    </sheetView>
  </sheetViews>
  <sheetFormatPr baseColWidth="10" defaultColWidth="11.42578125" defaultRowHeight="14.25" x14ac:dyDescent="0.25"/>
  <cols>
    <col min="1" max="1" width="23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50" t="s">
        <v>0</v>
      </c>
      <c r="B1" s="50"/>
      <c r="C1" s="50"/>
      <c r="D1" s="50"/>
      <c r="E1" s="50"/>
      <c r="F1" s="50"/>
      <c r="G1" s="50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51" t="s">
        <v>1</v>
      </c>
      <c r="B3" s="51"/>
      <c r="C3" s="51"/>
      <c r="D3" s="51"/>
      <c r="E3" s="51"/>
      <c r="F3" s="51"/>
      <c r="G3" s="51"/>
      <c r="H3" s="3"/>
      <c r="I3" s="3"/>
    </row>
    <row r="4" spans="1:9" ht="22.5" customHeight="1" x14ac:dyDescent="0.3">
      <c r="A4" s="52" t="s">
        <v>16</v>
      </c>
      <c r="B4" s="52"/>
      <c r="C4" s="52"/>
      <c r="D4" s="52"/>
      <c r="E4" s="52"/>
      <c r="F4" s="52"/>
      <c r="G4" s="52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33" t="s">
        <v>2</v>
      </c>
      <c r="B6" s="33" t="s">
        <v>3</v>
      </c>
      <c r="C6" s="33" t="s">
        <v>4</v>
      </c>
      <c r="D6" s="33" t="s">
        <v>5</v>
      </c>
      <c r="E6" s="33" t="s">
        <v>6</v>
      </c>
      <c r="F6" s="33" t="s">
        <v>7</v>
      </c>
      <c r="G6" s="33" t="s">
        <v>8</v>
      </c>
    </row>
    <row r="7" spans="1:9" s="7" customFormat="1" ht="30" customHeight="1" x14ac:dyDescent="0.25">
      <c r="A7" s="18" t="s">
        <v>17</v>
      </c>
      <c r="B7" s="30">
        <v>3633</v>
      </c>
      <c r="C7" s="30">
        <v>5211</v>
      </c>
      <c r="D7" s="30">
        <v>2394</v>
      </c>
      <c r="E7" s="30">
        <v>7677</v>
      </c>
      <c r="F7" s="30">
        <v>2752</v>
      </c>
      <c r="G7" s="31">
        <f>SUM(B7:F7)</f>
        <v>21667</v>
      </c>
    </row>
    <row r="8" spans="1:9" s="7" customFormat="1" ht="30.75" customHeight="1" x14ac:dyDescent="0.25">
      <c r="A8" s="18" t="s">
        <v>18</v>
      </c>
      <c r="B8" s="30">
        <v>3639</v>
      </c>
      <c r="C8" s="30">
        <v>5159</v>
      </c>
      <c r="D8" s="30">
        <v>2251</v>
      </c>
      <c r="E8" s="30">
        <v>7587</v>
      </c>
      <c r="F8" s="30">
        <v>3034</v>
      </c>
      <c r="G8" s="31">
        <f>SUM(B8:F8)</f>
        <v>21670</v>
      </c>
    </row>
    <row r="9" spans="1:9" s="7" customFormat="1" ht="30.75" customHeight="1" x14ac:dyDescent="0.25">
      <c r="A9" s="18" t="s">
        <v>19</v>
      </c>
      <c r="B9" s="30">
        <v>3602</v>
      </c>
      <c r="C9" s="30">
        <v>5231</v>
      </c>
      <c r="D9" s="30">
        <v>2253</v>
      </c>
      <c r="E9" s="30">
        <v>7700</v>
      </c>
      <c r="F9" s="30">
        <v>2895</v>
      </c>
      <c r="G9" s="31">
        <f>SUM(B9:F9)</f>
        <v>21681</v>
      </c>
    </row>
    <row r="10" spans="1:9" s="7" customFormat="1" ht="30.75" customHeight="1" x14ac:dyDescent="0.25">
      <c r="A10" s="48" t="s">
        <v>8</v>
      </c>
      <c r="B10" s="28">
        <f t="shared" ref="B10:F10" si="0">SUM(B7:B9)</f>
        <v>10874</v>
      </c>
      <c r="C10" s="28">
        <f t="shared" si="0"/>
        <v>15601</v>
      </c>
      <c r="D10" s="28">
        <f t="shared" si="0"/>
        <v>6898</v>
      </c>
      <c r="E10" s="28">
        <f t="shared" si="0"/>
        <v>22964</v>
      </c>
      <c r="F10" s="28">
        <f t="shared" si="0"/>
        <v>8681</v>
      </c>
      <c r="G10" s="28">
        <f>SUM(G7:G9)</f>
        <v>65018</v>
      </c>
    </row>
    <row r="11" spans="1:9" ht="14.25" customHeight="1" x14ac:dyDescent="0.25">
      <c r="A11" s="53"/>
      <c r="B11" s="53"/>
    </row>
    <row r="12" spans="1:9" ht="9" customHeight="1" x14ac:dyDescent="0.25">
      <c r="A12" s="42"/>
      <c r="B12" s="42"/>
    </row>
    <row r="13" spans="1:9" ht="11.25" customHeight="1" x14ac:dyDescent="0.25">
      <c r="A13" s="8"/>
      <c r="B13" s="8"/>
      <c r="C13" s="8"/>
      <c r="D13" s="8"/>
      <c r="E13" s="8"/>
      <c r="F13" s="8"/>
      <c r="G13" s="8"/>
      <c r="H13" s="8"/>
    </row>
    <row r="14" spans="1:9" ht="11.25" customHeight="1" x14ac:dyDescent="0.25">
      <c r="A14" s="8"/>
      <c r="B14" s="8"/>
      <c r="C14" s="8"/>
      <c r="D14" s="8"/>
      <c r="E14" s="8"/>
      <c r="F14" s="8"/>
      <c r="G14" s="8"/>
      <c r="H14" s="8"/>
    </row>
    <row r="15" spans="1:9" ht="15" customHeight="1" x14ac:dyDescent="0.25">
      <c r="A15" s="8"/>
      <c r="B15" s="8"/>
      <c r="C15" s="8"/>
      <c r="D15" s="8"/>
      <c r="E15" s="8"/>
      <c r="F15" s="8"/>
      <c r="G15" s="8"/>
      <c r="H15" s="8"/>
    </row>
    <row r="16" spans="1:9" ht="17.25" customHeight="1" x14ac:dyDescent="0.25">
      <c r="A16" s="45" t="s">
        <v>3</v>
      </c>
      <c r="B16" s="28">
        <f>B10</f>
        <v>10874</v>
      </c>
      <c r="C16" s="25">
        <f>B16/B21</f>
        <v>0.16724599341720756</v>
      </c>
      <c r="D16" s="8"/>
      <c r="E16" s="8"/>
      <c r="F16" s="8"/>
      <c r="G16" s="8"/>
      <c r="H16" s="8"/>
    </row>
    <row r="17" spans="1:11" ht="19.5" customHeight="1" x14ac:dyDescent="0.25">
      <c r="A17" s="45" t="s">
        <v>4</v>
      </c>
      <c r="B17" s="28">
        <f>C10</f>
        <v>15601</v>
      </c>
      <c r="C17" s="25">
        <f>B17/B21</f>
        <v>0.23994893721738594</v>
      </c>
      <c r="D17" s="8"/>
      <c r="E17" s="9"/>
      <c r="F17" s="10"/>
      <c r="G17" s="11"/>
      <c r="H17" s="8"/>
    </row>
    <row r="18" spans="1:11" ht="25.5" customHeight="1" x14ac:dyDescent="0.25">
      <c r="A18" s="45" t="s">
        <v>5</v>
      </c>
      <c r="B18" s="28">
        <f>D10</f>
        <v>6898</v>
      </c>
      <c r="C18" s="25">
        <f>B18/B21</f>
        <v>0.10609369713002553</v>
      </c>
      <c r="D18" s="8"/>
      <c r="E18" s="9"/>
      <c r="F18" s="10"/>
      <c r="G18" s="11"/>
      <c r="H18" s="8"/>
    </row>
    <row r="19" spans="1:11" ht="24" customHeight="1" x14ac:dyDescent="0.25">
      <c r="A19" s="45" t="s">
        <v>6</v>
      </c>
      <c r="B19" s="28">
        <f>E10</f>
        <v>22964</v>
      </c>
      <c r="C19" s="25">
        <f>B19/B21</f>
        <v>0.35319449998461966</v>
      </c>
      <c r="D19" s="8"/>
      <c r="E19" s="9"/>
      <c r="F19" s="10"/>
      <c r="G19" s="11"/>
      <c r="H19" s="8"/>
    </row>
    <row r="20" spans="1:11" ht="22.5" x14ac:dyDescent="0.25">
      <c r="A20" s="45" t="s">
        <v>7</v>
      </c>
      <c r="B20" s="28">
        <f>F10</f>
        <v>8681</v>
      </c>
      <c r="C20" s="25">
        <f>B20/B21</f>
        <v>0.13351687225076134</v>
      </c>
      <c r="E20" s="12" t="str">
        <f>A7</f>
        <v>Enero</v>
      </c>
      <c r="F20" s="32">
        <f>G7</f>
        <v>21667</v>
      </c>
      <c r="G20" s="25">
        <f>F20/F24</f>
        <v>0.33324617798148204</v>
      </c>
    </row>
    <row r="21" spans="1:11" ht="15" x14ac:dyDescent="0.25">
      <c r="B21" s="43">
        <f>SUM(B16:B20)</f>
        <v>65018</v>
      </c>
      <c r="C21" s="44">
        <f>SUM(C16:C20)</f>
        <v>1</v>
      </c>
      <c r="E21" s="12" t="str">
        <f>A8</f>
        <v>Febrero</v>
      </c>
      <c r="F21" s="32">
        <f>G8</f>
        <v>21670</v>
      </c>
      <c r="G21" s="25">
        <f>F21/F24</f>
        <v>0.3332923190501092</v>
      </c>
    </row>
    <row r="22" spans="1:11" x14ac:dyDescent="0.25">
      <c r="E22" s="12" t="str">
        <f>A9</f>
        <v>Marzo</v>
      </c>
      <c r="F22" s="32">
        <f>G9</f>
        <v>21681</v>
      </c>
      <c r="G22" s="25">
        <f>F22/F24</f>
        <v>0.33346150296840876</v>
      </c>
    </row>
    <row r="24" spans="1:11" ht="18" x14ac:dyDescent="0.25">
      <c r="F24" s="15">
        <f>SUM(F17:F22)</f>
        <v>65018</v>
      </c>
      <c r="G24" s="14"/>
    </row>
    <row r="28" spans="1:11" ht="13.5" customHeight="1" x14ac:dyDescent="0.3">
      <c r="A28" s="16"/>
      <c r="B28" s="16"/>
      <c r="C28" s="16"/>
      <c r="D28" s="16"/>
      <c r="E28" s="16"/>
      <c r="F28" s="16"/>
      <c r="G28" s="16"/>
      <c r="H28" s="16"/>
      <c r="I28" s="17"/>
      <c r="J28" s="17"/>
      <c r="K28" s="17"/>
    </row>
    <row r="29" spans="1:11" ht="13.5" customHeight="1" x14ac:dyDescent="0.3">
      <c r="A29" s="16"/>
      <c r="B29" s="16"/>
      <c r="C29" s="16"/>
      <c r="D29" s="16"/>
      <c r="E29" s="16"/>
      <c r="F29" s="16"/>
      <c r="G29" s="16"/>
      <c r="H29" s="16"/>
      <c r="I29" s="17"/>
      <c r="J29" s="17"/>
      <c r="K29" s="17"/>
    </row>
    <row r="30" spans="1:11" ht="15" customHeight="1" x14ac:dyDescent="0.3">
      <c r="A30" s="16"/>
      <c r="B30" s="16"/>
      <c r="C30" s="16"/>
      <c r="D30" s="16"/>
      <c r="E30" s="16"/>
      <c r="F30" s="16"/>
      <c r="G30" s="16"/>
      <c r="H30" s="16"/>
    </row>
    <row r="31" spans="1:11" ht="11.25" customHeight="1" x14ac:dyDescent="0.25"/>
    <row r="32" spans="1:11" ht="9.75" customHeight="1" x14ac:dyDescent="0.25">
      <c r="A32" s="54"/>
      <c r="B32" s="55"/>
      <c r="C32" s="55"/>
      <c r="D32" s="55"/>
      <c r="E32" s="55"/>
      <c r="F32" s="55"/>
      <c r="G32" s="55"/>
    </row>
    <row r="33" spans="1:7" ht="63" customHeight="1" x14ac:dyDescent="0.25">
      <c r="A33" s="49" t="s">
        <v>20</v>
      </c>
      <c r="B33" s="49"/>
      <c r="C33" s="49"/>
      <c r="D33" s="49"/>
      <c r="E33" s="49"/>
      <c r="F33" s="49"/>
      <c r="G33" s="49"/>
    </row>
  </sheetData>
  <mergeCells count="6">
    <mergeCell ref="A33:G33"/>
    <mergeCell ref="A1:G1"/>
    <mergeCell ref="A3:G3"/>
    <mergeCell ref="A4:G4"/>
    <mergeCell ref="A11:B11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showGridLines="0" view="pageLayout" zoomScale="80" zoomScaleNormal="80" zoomScalePageLayoutView="80" workbookViewId="0">
      <selection activeCell="A5" sqref="A5"/>
    </sheetView>
  </sheetViews>
  <sheetFormatPr baseColWidth="10" defaultColWidth="11.42578125" defaultRowHeight="14.25" x14ac:dyDescent="0.25"/>
  <cols>
    <col min="1" max="1" width="21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50" t="s">
        <v>0</v>
      </c>
      <c r="B1" s="50"/>
      <c r="C1" s="50"/>
      <c r="D1" s="50"/>
      <c r="E1" s="50"/>
      <c r="F1" s="50"/>
      <c r="G1" s="50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6.25" customHeight="1" x14ac:dyDescent="0.3">
      <c r="A3" s="51" t="s">
        <v>9</v>
      </c>
      <c r="B3" s="51"/>
      <c r="C3" s="51"/>
      <c r="D3" s="51"/>
      <c r="E3" s="51"/>
      <c r="F3" s="51"/>
      <c r="G3" s="51"/>
      <c r="H3" s="3"/>
      <c r="I3" s="3"/>
    </row>
    <row r="4" spans="1:9" ht="22.5" customHeight="1" x14ac:dyDescent="0.3">
      <c r="A4" s="52" t="s">
        <v>16</v>
      </c>
      <c r="B4" s="52"/>
      <c r="C4" s="52"/>
      <c r="D4" s="52"/>
      <c r="E4" s="52"/>
      <c r="F4" s="52"/>
      <c r="G4" s="52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3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</row>
    <row r="7" spans="1:9" s="7" customFormat="1" ht="30.75" customHeight="1" x14ac:dyDescent="0.25">
      <c r="A7" s="18" t="s">
        <v>17</v>
      </c>
      <c r="B7" s="19">
        <v>39</v>
      </c>
      <c r="C7" s="19">
        <v>112</v>
      </c>
      <c r="D7" s="19">
        <v>64</v>
      </c>
      <c r="E7" s="19">
        <v>99</v>
      </c>
      <c r="F7" s="19">
        <v>55</v>
      </c>
      <c r="G7" s="20">
        <f>SUM(B7:F7)</f>
        <v>369</v>
      </c>
    </row>
    <row r="8" spans="1:9" s="7" customFormat="1" ht="30.75" customHeight="1" x14ac:dyDescent="0.25">
      <c r="A8" s="18" t="s">
        <v>18</v>
      </c>
      <c r="B8" s="19">
        <v>52</v>
      </c>
      <c r="C8" s="19">
        <v>109</v>
      </c>
      <c r="D8" s="19">
        <v>58</v>
      </c>
      <c r="E8" s="19">
        <v>121</v>
      </c>
      <c r="F8" s="19">
        <v>67</v>
      </c>
      <c r="G8" s="20">
        <f>SUM(B8:F8)</f>
        <v>407</v>
      </c>
    </row>
    <row r="9" spans="1:9" s="7" customFormat="1" ht="30.75" customHeight="1" x14ac:dyDescent="0.25">
      <c r="A9" s="18" t="s">
        <v>19</v>
      </c>
      <c r="B9" s="19">
        <v>46</v>
      </c>
      <c r="C9" s="19">
        <v>125</v>
      </c>
      <c r="D9" s="19">
        <v>59</v>
      </c>
      <c r="E9" s="19">
        <v>119</v>
      </c>
      <c r="F9" s="19">
        <v>42</v>
      </c>
      <c r="G9" s="20">
        <f>SUM(B9:F9)</f>
        <v>391</v>
      </c>
    </row>
    <row r="10" spans="1:9" s="7" customFormat="1" ht="30.75" customHeight="1" x14ac:dyDescent="0.25">
      <c r="A10" s="24" t="s">
        <v>8</v>
      </c>
      <c r="B10" s="21">
        <f t="shared" ref="B10:F10" si="0">SUM(B7:B9)</f>
        <v>137</v>
      </c>
      <c r="C10" s="21">
        <f t="shared" si="0"/>
        <v>346</v>
      </c>
      <c r="D10" s="21">
        <f t="shared" si="0"/>
        <v>181</v>
      </c>
      <c r="E10" s="21">
        <f t="shared" si="0"/>
        <v>339</v>
      </c>
      <c r="F10" s="21">
        <f t="shared" si="0"/>
        <v>164</v>
      </c>
      <c r="G10" s="22">
        <f>SUM(G7:G9)</f>
        <v>1167</v>
      </c>
    </row>
    <row r="11" spans="1:9" ht="6.75" customHeight="1" x14ac:dyDescent="0.25">
      <c r="A11" s="56"/>
      <c r="B11" s="56"/>
    </row>
    <row r="12" spans="1:9" ht="13.5" customHeight="1" x14ac:dyDescent="0.25">
      <c r="A12" s="53"/>
      <c r="B12" s="53"/>
    </row>
    <row r="13" spans="1:9" ht="10.5" customHeight="1" x14ac:dyDescent="0.25">
      <c r="A13" s="8"/>
      <c r="B13" s="8"/>
      <c r="C13" s="8"/>
      <c r="D13" s="8"/>
      <c r="E13" s="8"/>
      <c r="F13" s="8"/>
      <c r="G13" s="8"/>
      <c r="H13" s="8"/>
    </row>
    <row r="14" spans="1:9" ht="11.25" customHeight="1" x14ac:dyDescent="0.25">
      <c r="A14" s="8"/>
      <c r="B14" s="8"/>
      <c r="C14" s="8"/>
      <c r="D14" s="8"/>
      <c r="E14" s="8"/>
      <c r="F14" s="8"/>
      <c r="G14" s="8"/>
      <c r="H14" s="8"/>
    </row>
    <row r="15" spans="1:9" ht="15" customHeight="1" x14ac:dyDescent="0.25">
      <c r="A15" s="8"/>
      <c r="B15" s="8"/>
      <c r="C15" s="8"/>
      <c r="D15" s="8"/>
      <c r="E15" s="8"/>
      <c r="F15" s="8"/>
      <c r="G15" s="8"/>
      <c r="H15" s="8"/>
    </row>
    <row r="16" spans="1:9" ht="15" customHeight="1" x14ac:dyDescent="0.25">
      <c r="A16" s="8"/>
      <c r="B16" s="8"/>
      <c r="C16" s="8"/>
      <c r="D16" s="8"/>
      <c r="E16" s="8"/>
      <c r="F16" s="8"/>
      <c r="G16" s="8"/>
      <c r="H16" s="8"/>
    </row>
    <row r="17" spans="1:11" ht="15" customHeight="1" x14ac:dyDescent="0.25">
      <c r="A17" s="8"/>
      <c r="B17" s="8"/>
      <c r="C17" s="8"/>
      <c r="D17" s="8"/>
      <c r="E17" s="9"/>
      <c r="F17" s="10"/>
      <c r="G17" s="11">
        <f>F17/F24</f>
        <v>0</v>
      </c>
      <c r="H17" s="8"/>
    </row>
    <row r="18" spans="1:11" ht="15" customHeight="1" x14ac:dyDescent="0.25">
      <c r="A18" s="8"/>
      <c r="B18" s="8"/>
      <c r="C18" s="8"/>
      <c r="D18" s="8"/>
      <c r="E18" s="9"/>
      <c r="F18" s="10"/>
      <c r="G18" s="11">
        <f>F18/F24</f>
        <v>0</v>
      </c>
      <c r="H18" s="8"/>
    </row>
    <row r="19" spans="1:11" ht="15" customHeight="1" x14ac:dyDescent="0.25">
      <c r="A19" s="8"/>
      <c r="B19" s="8"/>
      <c r="C19" s="8"/>
      <c r="D19" s="8"/>
      <c r="E19" s="9"/>
      <c r="F19" s="10"/>
      <c r="G19" s="11">
        <f>F19/F24</f>
        <v>0</v>
      </c>
      <c r="H19" s="8"/>
    </row>
    <row r="20" spans="1:11" x14ac:dyDescent="0.25">
      <c r="E20" s="12" t="str">
        <f>A7</f>
        <v>Enero</v>
      </c>
      <c r="F20" s="13">
        <f>G7</f>
        <v>369</v>
      </c>
      <c r="G20" s="46">
        <f>F20/F24</f>
        <v>0.31619537275064269</v>
      </c>
    </row>
    <row r="21" spans="1:11" x14ac:dyDescent="0.25">
      <c r="E21" s="12" t="str">
        <f>A8</f>
        <v>Febrero</v>
      </c>
      <c r="F21" s="13">
        <f>G8</f>
        <v>407</v>
      </c>
      <c r="G21" s="46">
        <f>F21/F24</f>
        <v>0.34875749785775495</v>
      </c>
    </row>
    <row r="22" spans="1:11" x14ac:dyDescent="0.25">
      <c r="E22" s="12" t="str">
        <f>A9</f>
        <v>Marzo</v>
      </c>
      <c r="F22" s="13">
        <f>G9</f>
        <v>391</v>
      </c>
      <c r="G22" s="46">
        <f>F22/F24</f>
        <v>0.33504712939160242</v>
      </c>
    </row>
    <row r="24" spans="1:11" ht="18" x14ac:dyDescent="0.25">
      <c r="F24" s="15">
        <f>SUM(F17:F22)</f>
        <v>1167</v>
      </c>
      <c r="G24" s="14"/>
    </row>
    <row r="28" spans="1:11" ht="13.5" customHeight="1" x14ac:dyDescent="0.3">
      <c r="A28" s="16"/>
      <c r="B28" s="16"/>
      <c r="C28" s="16"/>
      <c r="D28" s="16"/>
      <c r="E28" s="16"/>
      <c r="F28" s="16"/>
      <c r="G28" s="16"/>
      <c r="H28" s="16"/>
      <c r="I28" s="17"/>
      <c r="J28" s="17"/>
      <c r="K28" s="17"/>
    </row>
    <row r="29" spans="1:11" ht="13.5" customHeight="1" x14ac:dyDescent="0.3">
      <c r="A29" s="16"/>
      <c r="B29" s="16"/>
      <c r="C29" s="16"/>
      <c r="D29" s="16"/>
      <c r="E29" s="16"/>
      <c r="F29" s="16"/>
      <c r="G29" s="16"/>
      <c r="H29" s="16"/>
      <c r="I29" s="17"/>
      <c r="J29" s="17"/>
      <c r="K29" s="17"/>
    </row>
    <row r="30" spans="1:11" ht="15" customHeight="1" x14ac:dyDescent="0.3">
      <c r="A30" s="16"/>
      <c r="B30" s="16"/>
      <c r="C30" s="16"/>
      <c r="D30" s="16"/>
      <c r="E30" s="16"/>
      <c r="F30" s="16"/>
      <c r="G30" s="16"/>
      <c r="H30" s="16"/>
    </row>
    <row r="31" spans="1:11" ht="11.25" customHeight="1" x14ac:dyDescent="0.25"/>
    <row r="32" spans="1:11" ht="73.5" customHeight="1" x14ac:dyDescent="0.25">
      <c r="A32" s="49" t="s">
        <v>22</v>
      </c>
      <c r="B32" s="49"/>
      <c r="C32" s="49"/>
      <c r="D32" s="49"/>
      <c r="E32" s="49"/>
      <c r="F32" s="49"/>
      <c r="G32" s="49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POLICIA&amp;R&amp;"Verdana,Negrita"&amp;10&amp;K000000BO-EST-03
Versión:01</oddHeader>
    <oddFooter>&amp;C&amp;"Verdana,Negrita"&amp;10&amp;K03-015Dirección Control de la Getión / Departamento de Estadística&amp;R&amp;"Verdana,Normal"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ColWidth="11.42578125" defaultRowHeight="14.25" x14ac:dyDescent="0.25"/>
  <cols>
    <col min="1" max="1" width="24" style="1" customWidth="1"/>
    <col min="2" max="6" width="18.7109375" style="1" customWidth="1"/>
    <col min="7" max="7" width="18.85546875" style="1" customWidth="1"/>
    <col min="8" max="8" width="9" style="1" customWidth="1"/>
    <col min="9" max="16384" width="11.42578125" style="1"/>
  </cols>
  <sheetData>
    <row r="1" spans="1:9" ht="33.75" customHeight="1" x14ac:dyDescent="0.25">
      <c r="A1" s="50" t="s">
        <v>0</v>
      </c>
      <c r="B1" s="50"/>
      <c r="C1" s="50"/>
      <c r="D1" s="50"/>
      <c r="E1" s="50"/>
      <c r="F1" s="50"/>
      <c r="G1" s="50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3.25" customHeight="1" x14ac:dyDescent="0.3">
      <c r="A3" s="51" t="s">
        <v>10</v>
      </c>
      <c r="B3" s="51"/>
      <c r="C3" s="51"/>
      <c r="D3" s="51"/>
      <c r="E3" s="51"/>
      <c r="F3" s="51"/>
      <c r="G3" s="51"/>
      <c r="H3" s="3"/>
      <c r="I3" s="3"/>
    </row>
    <row r="4" spans="1:9" ht="22.5" customHeight="1" x14ac:dyDescent="0.3">
      <c r="A4" s="52" t="s">
        <v>16</v>
      </c>
      <c r="B4" s="52"/>
      <c r="C4" s="52"/>
      <c r="D4" s="52"/>
      <c r="E4" s="52"/>
      <c r="F4" s="52"/>
      <c r="G4" s="52"/>
      <c r="H4" s="4"/>
      <c r="I4" s="4"/>
    </row>
    <row r="5" spans="1:9" ht="12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3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</row>
    <row r="7" spans="1:9" s="7" customFormat="1" ht="30.75" customHeight="1" x14ac:dyDescent="0.25">
      <c r="A7" s="18" t="s">
        <v>17</v>
      </c>
      <c r="B7" s="19">
        <v>6</v>
      </c>
      <c r="C7" s="19">
        <v>58</v>
      </c>
      <c r="D7" s="19">
        <v>22</v>
      </c>
      <c r="E7" s="19">
        <v>58</v>
      </c>
      <c r="F7" s="19">
        <v>15</v>
      </c>
      <c r="G7" s="20">
        <f>SUM(B7:F7)</f>
        <v>159</v>
      </c>
    </row>
    <row r="8" spans="1:9" s="7" customFormat="1" ht="30.75" customHeight="1" x14ac:dyDescent="0.25">
      <c r="A8" s="18" t="s">
        <v>18</v>
      </c>
      <c r="B8" s="19">
        <v>7</v>
      </c>
      <c r="C8" s="19">
        <v>47</v>
      </c>
      <c r="D8" s="19">
        <v>8</v>
      </c>
      <c r="E8" s="19">
        <v>26</v>
      </c>
      <c r="F8" s="19">
        <v>16</v>
      </c>
      <c r="G8" s="20">
        <f>SUM(B8:F8)</f>
        <v>104</v>
      </c>
      <c r="I8" s="7" t="s">
        <v>11</v>
      </c>
    </row>
    <row r="9" spans="1:9" s="7" customFormat="1" ht="30.75" customHeight="1" x14ac:dyDescent="0.25">
      <c r="A9" s="18" t="s">
        <v>19</v>
      </c>
      <c r="B9" s="19">
        <v>2</v>
      </c>
      <c r="C9" s="19">
        <v>43</v>
      </c>
      <c r="D9" s="19">
        <v>25</v>
      </c>
      <c r="E9" s="19">
        <v>40</v>
      </c>
      <c r="F9" s="19">
        <v>6</v>
      </c>
      <c r="G9" s="20">
        <f>SUM(B9:F9)</f>
        <v>116</v>
      </c>
    </row>
    <row r="10" spans="1:9" s="7" customFormat="1" ht="30.75" customHeight="1" x14ac:dyDescent="0.25">
      <c r="A10" s="26" t="s">
        <v>8</v>
      </c>
      <c r="B10" s="27">
        <f t="shared" ref="B10:G10" si="0">SUM(B7:B9)</f>
        <v>15</v>
      </c>
      <c r="C10" s="27">
        <f t="shared" si="0"/>
        <v>148</v>
      </c>
      <c r="D10" s="27">
        <f t="shared" si="0"/>
        <v>55</v>
      </c>
      <c r="E10" s="27">
        <f t="shared" si="0"/>
        <v>124</v>
      </c>
      <c r="F10" s="27">
        <f t="shared" si="0"/>
        <v>37</v>
      </c>
      <c r="G10" s="28">
        <f t="shared" si="0"/>
        <v>379</v>
      </c>
    </row>
    <row r="11" spans="1:9" ht="6" customHeight="1" x14ac:dyDescent="0.25">
      <c r="A11" s="56"/>
      <c r="B11" s="56"/>
    </row>
    <row r="12" spans="1:9" ht="18" customHeight="1" x14ac:dyDescent="0.25">
      <c r="A12" s="57"/>
      <c r="B12" s="57"/>
      <c r="C12" s="8"/>
      <c r="D12" s="8"/>
      <c r="E12" s="8"/>
      <c r="F12" s="8"/>
      <c r="G12" s="8"/>
      <c r="H12" s="8"/>
    </row>
    <row r="13" spans="1:9" ht="15" customHeight="1" x14ac:dyDescent="0.25">
      <c r="A13" s="8"/>
      <c r="B13" s="8"/>
      <c r="C13" s="8"/>
      <c r="D13" s="8"/>
      <c r="E13" s="8"/>
      <c r="F13" s="8"/>
      <c r="G13" s="8"/>
      <c r="H13" s="8"/>
    </row>
    <row r="14" spans="1:9" ht="15" customHeight="1" x14ac:dyDescent="0.25">
      <c r="A14" s="8"/>
      <c r="B14" s="8"/>
      <c r="C14" s="8"/>
      <c r="D14" s="8"/>
      <c r="E14" s="8"/>
      <c r="F14" s="8"/>
      <c r="G14" s="8"/>
      <c r="H14" s="8"/>
    </row>
    <row r="15" spans="1:9" ht="15" customHeight="1" x14ac:dyDescent="0.25">
      <c r="A15" s="8"/>
      <c r="B15" s="8"/>
      <c r="C15" s="8"/>
      <c r="D15" s="8"/>
      <c r="E15" s="8"/>
      <c r="F15" s="8"/>
      <c r="G15" s="8"/>
      <c r="H15" s="8"/>
    </row>
    <row r="16" spans="1:9" ht="15" customHeight="1" x14ac:dyDescent="0.25">
      <c r="A16" s="8"/>
      <c r="B16" s="8"/>
      <c r="C16" s="8"/>
      <c r="D16" s="8"/>
      <c r="E16" s="9"/>
      <c r="F16" s="10"/>
      <c r="G16" s="11">
        <f>F16/F23</f>
        <v>0</v>
      </c>
      <c r="H16" s="8"/>
    </row>
    <row r="17" spans="1:11" ht="15" customHeight="1" x14ac:dyDescent="0.25">
      <c r="A17" s="8"/>
      <c r="B17" s="8"/>
      <c r="C17" s="8"/>
      <c r="D17" s="8"/>
      <c r="E17" s="9"/>
      <c r="F17" s="10"/>
      <c r="G17" s="11">
        <f>F17/F23</f>
        <v>0</v>
      </c>
      <c r="H17" s="8"/>
    </row>
    <row r="18" spans="1:11" ht="15" customHeight="1" x14ac:dyDescent="0.25">
      <c r="A18" s="8"/>
      <c r="B18" s="8"/>
      <c r="C18" s="8"/>
      <c r="D18" s="8"/>
      <c r="E18" s="9"/>
      <c r="F18" s="10"/>
      <c r="G18" s="11">
        <f>F18/F23</f>
        <v>0</v>
      </c>
      <c r="H18" s="8"/>
    </row>
    <row r="19" spans="1:11" x14ac:dyDescent="0.25">
      <c r="E19" s="12" t="str">
        <f>A7</f>
        <v>Enero</v>
      </c>
      <c r="F19" s="13">
        <f>G7</f>
        <v>159</v>
      </c>
      <c r="G19" s="25">
        <f>F19/F23</f>
        <v>0.41952506596306066</v>
      </c>
    </row>
    <row r="20" spans="1:11" x14ac:dyDescent="0.25">
      <c r="E20" s="12" t="str">
        <f>A8</f>
        <v>Febrero</v>
      </c>
      <c r="F20" s="13">
        <f>G8</f>
        <v>104</v>
      </c>
      <c r="G20" s="25">
        <f>F20/F23</f>
        <v>0.27440633245382584</v>
      </c>
    </row>
    <row r="21" spans="1:11" x14ac:dyDescent="0.25">
      <c r="E21" s="12" t="str">
        <f>A9</f>
        <v>Marzo</v>
      </c>
      <c r="F21" s="13">
        <f>G9</f>
        <v>116</v>
      </c>
      <c r="G21" s="25">
        <f>F21/F23</f>
        <v>0.30606860158311344</v>
      </c>
    </row>
    <row r="23" spans="1:11" ht="18" x14ac:dyDescent="0.25">
      <c r="F23" s="15">
        <f>SUM(F16:F21)</f>
        <v>379</v>
      </c>
      <c r="G23" s="14"/>
    </row>
    <row r="27" spans="1:11" ht="13.5" customHeight="1" x14ac:dyDescent="0.3">
      <c r="A27" s="16"/>
      <c r="B27" s="16"/>
      <c r="C27" s="16"/>
      <c r="D27" s="16"/>
      <c r="E27" s="16"/>
      <c r="F27" s="16"/>
      <c r="G27" s="16"/>
      <c r="H27" s="16"/>
      <c r="I27" s="17"/>
      <c r="J27" s="17"/>
      <c r="K27" s="17"/>
    </row>
    <row r="28" spans="1:11" ht="13.5" customHeight="1" x14ac:dyDescent="0.3">
      <c r="A28" s="16"/>
      <c r="B28" s="16"/>
      <c r="C28" s="16"/>
      <c r="D28" s="16"/>
      <c r="E28" s="16"/>
      <c r="F28" s="16"/>
      <c r="G28" s="16"/>
      <c r="H28" s="16"/>
      <c r="I28" s="17"/>
      <c r="J28" s="17"/>
      <c r="K28" s="17"/>
    </row>
    <row r="29" spans="1:11" ht="15" customHeight="1" x14ac:dyDescent="0.3">
      <c r="A29" s="16"/>
      <c r="B29" s="16"/>
      <c r="C29" s="16"/>
      <c r="D29" s="16"/>
      <c r="E29" s="16"/>
      <c r="F29" s="16"/>
      <c r="G29" s="16"/>
      <c r="H29" s="16"/>
    </row>
    <row r="30" spans="1:11" ht="11.25" customHeight="1" x14ac:dyDescent="0.25"/>
    <row r="32" spans="1:11" ht="63.75" customHeight="1" x14ac:dyDescent="0.25">
      <c r="A32" s="49" t="s">
        <v>23</v>
      </c>
      <c r="B32" s="49"/>
      <c r="C32" s="49"/>
      <c r="D32" s="49"/>
      <c r="E32" s="49"/>
      <c r="F32" s="49"/>
      <c r="G32" s="49"/>
    </row>
    <row r="33" spans="1:7" ht="15" customHeight="1" x14ac:dyDescent="0.25">
      <c r="A33" s="29"/>
      <c r="B33" s="29"/>
      <c r="C33" s="29"/>
      <c r="D33" s="29"/>
      <c r="E33" s="29"/>
      <c r="F33" s="29"/>
      <c r="G33" s="29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5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POLICIA&amp;R&amp;"Verdana,Negrita"&amp;10&amp;K000000BO-EST-02
Versión: 01</oddHeader>
    <oddFooter>&amp;C&amp;"Verdana,Negrita"&amp;10&amp;K03-008Dirección Control de la Getión / Departamento de Estadística&amp;R&amp;"Verdana,Normal"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ColWidth="11.42578125" defaultRowHeight="14.25" x14ac:dyDescent="0.25"/>
  <cols>
    <col min="1" max="1" width="22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50" t="s">
        <v>0</v>
      </c>
      <c r="B1" s="50"/>
      <c r="C1" s="50"/>
      <c r="D1" s="50"/>
      <c r="E1" s="50"/>
      <c r="F1" s="50"/>
      <c r="G1" s="50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51" t="s">
        <v>12</v>
      </c>
      <c r="B3" s="51"/>
      <c r="C3" s="51"/>
      <c r="D3" s="51"/>
      <c r="E3" s="51"/>
      <c r="F3" s="51"/>
      <c r="G3" s="51"/>
      <c r="H3" s="3"/>
      <c r="I3" s="3"/>
    </row>
    <row r="4" spans="1:9" ht="22.5" customHeight="1" x14ac:dyDescent="0.3">
      <c r="A4" s="52" t="s">
        <v>16</v>
      </c>
      <c r="B4" s="52"/>
      <c r="C4" s="52"/>
      <c r="D4" s="52"/>
      <c r="E4" s="52"/>
      <c r="F4" s="52"/>
      <c r="G4" s="52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3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</row>
    <row r="7" spans="1:9" s="7" customFormat="1" ht="30.75" customHeight="1" x14ac:dyDescent="0.25">
      <c r="A7" s="18" t="s">
        <v>17</v>
      </c>
      <c r="B7" s="30">
        <v>9</v>
      </c>
      <c r="C7" s="30">
        <v>40</v>
      </c>
      <c r="D7" s="30">
        <v>155</v>
      </c>
      <c r="E7" s="30">
        <v>366</v>
      </c>
      <c r="F7" s="30">
        <v>97</v>
      </c>
      <c r="G7" s="31">
        <f>SUM(B7:F7)</f>
        <v>667</v>
      </c>
    </row>
    <row r="8" spans="1:9" s="7" customFormat="1" ht="30.75" customHeight="1" x14ac:dyDescent="0.25">
      <c r="A8" s="18" t="s">
        <v>18</v>
      </c>
      <c r="B8" s="30">
        <v>6</v>
      </c>
      <c r="C8" s="30">
        <v>28</v>
      </c>
      <c r="D8" s="30">
        <v>95</v>
      </c>
      <c r="E8" s="30">
        <v>323</v>
      </c>
      <c r="F8" s="30">
        <v>216</v>
      </c>
      <c r="G8" s="31">
        <f>SUM(B8:F8)</f>
        <v>668</v>
      </c>
    </row>
    <row r="9" spans="1:9" s="7" customFormat="1" ht="30.75" customHeight="1" x14ac:dyDescent="0.25">
      <c r="A9" s="18" t="s">
        <v>19</v>
      </c>
      <c r="B9" s="30">
        <v>1</v>
      </c>
      <c r="C9" s="30">
        <v>16</v>
      </c>
      <c r="D9" s="30">
        <v>52</v>
      </c>
      <c r="E9" s="30">
        <v>590</v>
      </c>
      <c r="F9" s="30">
        <v>8</v>
      </c>
      <c r="G9" s="31">
        <f>SUM(B9:F9)</f>
        <v>667</v>
      </c>
    </row>
    <row r="10" spans="1:9" s="7" customFormat="1" ht="30.75" customHeight="1" x14ac:dyDescent="0.25">
      <c r="A10" s="26" t="s">
        <v>8</v>
      </c>
      <c r="B10" s="28">
        <f t="shared" ref="B10:G10" si="0">SUM(B7:B9)</f>
        <v>16</v>
      </c>
      <c r="C10" s="28">
        <f t="shared" si="0"/>
        <v>84</v>
      </c>
      <c r="D10" s="28">
        <f t="shared" si="0"/>
        <v>302</v>
      </c>
      <c r="E10" s="28">
        <f t="shared" si="0"/>
        <v>1279</v>
      </c>
      <c r="F10" s="28">
        <f t="shared" si="0"/>
        <v>321</v>
      </c>
      <c r="G10" s="28">
        <f t="shared" si="0"/>
        <v>2002</v>
      </c>
    </row>
    <row r="11" spans="1:9" ht="14.25" customHeight="1" x14ac:dyDescent="0.25">
      <c r="A11" s="53"/>
      <c r="B11" s="53"/>
    </row>
    <row r="12" spans="1:9" ht="9" customHeight="1" x14ac:dyDescent="0.25">
      <c r="A12" s="53"/>
      <c r="B12" s="53"/>
    </row>
    <row r="13" spans="1:9" ht="11.25" customHeight="1" x14ac:dyDescent="0.25">
      <c r="A13" s="8"/>
      <c r="B13" s="8"/>
      <c r="C13" s="8"/>
      <c r="D13" s="8"/>
      <c r="E13" s="8"/>
      <c r="F13" s="8"/>
      <c r="G13" s="8"/>
      <c r="H13" s="8"/>
    </row>
    <row r="14" spans="1:9" ht="11.25" customHeight="1" x14ac:dyDescent="0.25">
      <c r="A14" s="8"/>
      <c r="B14" s="8"/>
      <c r="C14" s="8"/>
      <c r="D14" s="8"/>
      <c r="E14" s="8"/>
      <c r="F14" s="8"/>
      <c r="G14" s="8"/>
      <c r="H14" s="8"/>
    </row>
    <row r="15" spans="1:9" ht="15" customHeight="1" x14ac:dyDescent="0.25">
      <c r="A15" s="8"/>
      <c r="B15" s="8"/>
      <c r="C15" s="8"/>
      <c r="D15" s="8"/>
      <c r="E15" s="8"/>
      <c r="F15" s="8"/>
      <c r="G15" s="8"/>
      <c r="H15" s="8"/>
    </row>
    <row r="16" spans="1:9" ht="15" customHeight="1" x14ac:dyDescent="0.25">
      <c r="A16" s="8"/>
      <c r="B16" s="8"/>
      <c r="C16" s="8"/>
      <c r="D16" s="8"/>
      <c r="E16" s="8"/>
      <c r="F16" s="8"/>
      <c r="G16" s="8"/>
      <c r="H16" s="8"/>
    </row>
    <row r="17" spans="1:11" ht="15" customHeight="1" x14ac:dyDescent="0.25">
      <c r="A17" s="8"/>
      <c r="B17" s="8"/>
      <c r="C17" s="8"/>
      <c r="D17" s="8"/>
      <c r="E17" s="9"/>
      <c r="F17" s="10"/>
      <c r="G17" s="11">
        <f>F17/F24</f>
        <v>0</v>
      </c>
      <c r="H17" s="8"/>
    </row>
    <row r="18" spans="1:11" ht="15" customHeight="1" x14ac:dyDescent="0.25">
      <c r="A18" s="8"/>
      <c r="B18" s="8"/>
      <c r="C18" s="8"/>
      <c r="D18" s="8"/>
      <c r="E18" s="9"/>
      <c r="F18" s="10"/>
      <c r="G18" s="11">
        <f>F18/F24</f>
        <v>0</v>
      </c>
      <c r="H18" s="8"/>
    </row>
    <row r="19" spans="1:11" ht="15" customHeight="1" x14ac:dyDescent="0.25">
      <c r="A19" s="8"/>
      <c r="B19" s="8"/>
      <c r="C19" s="8"/>
      <c r="D19" s="8"/>
      <c r="E19" s="9"/>
      <c r="F19" s="10"/>
      <c r="G19" s="11">
        <f>F19/F24</f>
        <v>0</v>
      </c>
      <c r="H19" s="8"/>
    </row>
    <row r="20" spans="1:11" x14ac:dyDescent="0.25">
      <c r="E20" s="12" t="str">
        <f>A7</f>
        <v>Enero</v>
      </c>
      <c r="F20" s="32">
        <f>G7</f>
        <v>667</v>
      </c>
      <c r="G20" s="46">
        <f>F20/F24</f>
        <v>0.33316683316683315</v>
      </c>
    </row>
    <row r="21" spans="1:11" x14ac:dyDescent="0.25">
      <c r="E21" s="12" t="str">
        <f>A8</f>
        <v>Febrero</v>
      </c>
      <c r="F21" s="32">
        <f>G8</f>
        <v>668</v>
      </c>
      <c r="G21" s="46">
        <f>F21/F24</f>
        <v>0.33366633366633369</v>
      </c>
    </row>
    <row r="22" spans="1:11" x14ac:dyDescent="0.25">
      <c r="E22" s="12" t="str">
        <f>A9</f>
        <v>Marzo</v>
      </c>
      <c r="F22" s="32">
        <f>G9</f>
        <v>667</v>
      </c>
      <c r="G22" s="46">
        <f>F22/F24</f>
        <v>0.33316683316683315</v>
      </c>
    </row>
    <row r="24" spans="1:11" ht="18" x14ac:dyDescent="0.25">
      <c r="F24" s="15">
        <f>SUM(F17:F22)</f>
        <v>2002</v>
      </c>
      <c r="G24" s="14"/>
    </row>
    <row r="28" spans="1:11" ht="13.5" customHeight="1" x14ac:dyDescent="0.3">
      <c r="A28" s="16"/>
      <c r="B28" s="16"/>
      <c r="C28" s="16"/>
      <c r="D28" s="16"/>
      <c r="E28" s="16"/>
      <c r="F28" s="16"/>
      <c r="G28" s="16"/>
      <c r="H28" s="16"/>
      <c r="I28" s="17"/>
      <c r="J28" s="17"/>
      <c r="K28" s="17"/>
    </row>
    <row r="29" spans="1:11" ht="13.5" customHeight="1" x14ac:dyDescent="0.3">
      <c r="A29" s="16"/>
      <c r="B29" s="16"/>
      <c r="C29" s="16"/>
      <c r="D29" s="16"/>
      <c r="E29" s="16"/>
      <c r="F29" s="16"/>
      <c r="G29" s="16"/>
      <c r="H29" s="16"/>
      <c r="I29" s="17"/>
      <c r="J29" s="17"/>
      <c r="K29" s="17"/>
    </row>
    <row r="30" spans="1:11" ht="15" customHeight="1" x14ac:dyDescent="0.3">
      <c r="A30" s="16"/>
      <c r="B30" s="16"/>
      <c r="C30" s="16"/>
      <c r="D30" s="16"/>
      <c r="E30" s="16"/>
      <c r="F30" s="16"/>
      <c r="G30" s="16"/>
      <c r="H30" s="16"/>
    </row>
    <row r="31" spans="1:11" ht="11.25" customHeight="1" x14ac:dyDescent="0.25"/>
    <row r="32" spans="1:11" ht="9.75" customHeight="1" x14ac:dyDescent="0.25">
      <c r="A32" s="54"/>
      <c r="B32" s="55"/>
      <c r="C32" s="55"/>
      <c r="D32" s="55"/>
      <c r="E32" s="55"/>
      <c r="F32" s="55"/>
      <c r="G32" s="55"/>
    </row>
    <row r="33" spans="1:7" ht="63" customHeight="1" x14ac:dyDescent="0.25">
      <c r="A33" s="49" t="s">
        <v>24</v>
      </c>
      <c r="B33" s="49"/>
      <c r="C33" s="49"/>
      <c r="D33" s="49"/>
      <c r="E33" s="49"/>
      <c r="F33" s="49"/>
      <c r="G33" s="49"/>
    </row>
  </sheetData>
  <mergeCells count="7">
    <mergeCell ref="A33:G33"/>
    <mergeCell ref="A1:G1"/>
    <mergeCell ref="A3:G3"/>
    <mergeCell ref="A4:G4"/>
    <mergeCell ref="A11:B11"/>
    <mergeCell ref="A12:B12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POLICIA&amp;R&amp;"Verdana,Negrita"&amp;10&amp;K000000BO-EST-04
Versión:01</oddHeader>
    <oddFooter>&amp;C&amp;"Verdana,Negrita"&amp;10&amp;K03-015Dirección Control de la Getión / Departamento de Estadística&amp;R&amp;"Verdana,Normal"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4"/>
  <sheetViews>
    <sheetView showGridLines="0" tabSelected="1" view="pageLayout" topLeftCell="A3" zoomScale="80" zoomScaleNormal="80" zoomScalePageLayoutView="80" workbookViewId="0">
      <selection activeCell="C6" sqref="C6"/>
    </sheetView>
  </sheetViews>
  <sheetFormatPr baseColWidth="10" defaultColWidth="11.42578125" defaultRowHeight="14.25" x14ac:dyDescent="0.25"/>
  <cols>
    <col min="1" max="1" width="13.5703125" style="1" customWidth="1"/>
    <col min="2" max="2" width="8.28515625" style="1" customWidth="1"/>
    <col min="3" max="3" width="24.7109375" style="1" customWidth="1"/>
    <col min="4" max="4" width="22" style="1" customWidth="1"/>
    <col min="5" max="5" width="18.85546875" style="1" customWidth="1"/>
    <col min="6" max="6" width="11.7109375" style="1" customWidth="1"/>
    <col min="7" max="16384" width="11.42578125" style="1"/>
  </cols>
  <sheetData>
    <row r="1" spans="1:7" ht="30" customHeight="1" x14ac:dyDescent="0.2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25"/>
    <row r="3" spans="1:7" ht="49.5" customHeight="1" x14ac:dyDescent="0.2">
      <c r="A3" s="51" t="s">
        <v>13</v>
      </c>
      <c r="B3" s="51"/>
      <c r="C3" s="51"/>
      <c r="D3" s="51"/>
      <c r="E3" s="51"/>
      <c r="F3" s="51"/>
      <c r="G3" s="51"/>
    </row>
    <row r="4" spans="1:7" ht="25.5" customHeight="1" x14ac:dyDescent="0.2">
      <c r="A4" s="52" t="s">
        <v>16</v>
      </c>
      <c r="B4" s="52"/>
      <c r="C4" s="52"/>
      <c r="D4" s="52"/>
      <c r="E4" s="52"/>
      <c r="F4" s="52"/>
      <c r="G4" s="52"/>
    </row>
    <row r="5" spans="1:7" ht="5.25" customHeight="1" x14ac:dyDescent="0.3">
      <c r="A5" s="6"/>
      <c r="B5" s="6"/>
      <c r="C5" s="6"/>
      <c r="D5" s="6"/>
      <c r="E5" s="6"/>
      <c r="F5" s="6"/>
      <c r="G5" s="6"/>
    </row>
    <row r="6" spans="1:7" ht="17.25" customHeight="1" x14ac:dyDescent="0.3">
      <c r="A6" s="34"/>
      <c r="B6" s="16"/>
      <c r="C6" s="35"/>
      <c r="D6" s="16"/>
      <c r="E6" s="16"/>
      <c r="F6" s="16"/>
      <c r="G6" s="36"/>
    </row>
    <row r="7" spans="1:7" s="7" customFormat="1" ht="42" customHeight="1" x14ac:dyDescent="0.25">
      <c r="C7" s="23" t="s">
        <v>2</v>
      </c>
      <c r="D7" s="23" t="s">
        <v>14</v>
      </c>
      <c r="E7" s="23" t="s">
        <v>15</v>
      </c>
    </row>
    <row r="8" spans="1:7" s="7" customFormat="1" ht="31.5" customHeight="1" x14ac:dyDescent="0.25">
      <c r="C8" s="18" t="s">
        <v>17</v>
      </c>
      <c r="D8" s="19">
        <v>256</v>
      </c>
      <c r="E8" s="47">
        <f>D8/D11</f>
        <v>0.30992736077481842</v>
      </c>
    </row>
    <row r="9" spans="1:7" s="7" customFormat="1" ht="31.5" customHeight="1" x14ac:dyDescent="0.25">
      <c r="C9" s="18" t="s">
        <v>18</v>
      </c>
      <c r="D9" s="19">
        <v>304</v>
      </c>
      <c r="E9" s="47">
        <f>D9/D11</f>
        <v>0.36803874092009686</v>
      </c>
    </row>
    <row r="10" spans="1:7" s="7" customFormat="1" ht="31.5" customHeight="1" x14ac:dyDescent="0.25">
      <c r="C10" s="18" t="s">
        <v>19</v>
      </c>
      <c r="D10" s="19">
        <v>266</v>
      </c>
      <c r="E10" s="47">
        <f>D10/D11</f>
        <v>0.32203389830508472</v>
      </c>
    </row>
    <row r="11" spans="1:7" s="7" customFormat="1" ht="33" customHeight="1" x14ac:dyDescent="0.25">
      <c r="C11" s="26" t="s">
        <v>8</v>
      </c>
      <c r="D11" s="37">
        <f>SUM(D8:D10)</f>
        <v>826</v>
      </c>
      <c r="E11" s="38">
        <f>SUM(E8:E10)</f>
        <v>1</v>
      </c>
    </row>
    <row r="12" spans="1:7" ht="16.5" customHeight="1" x14ac:dyDescent="0.2">
      <c r="B12" s="39"/>
      <c r="C12" s="58"/>
      <c r="D12" s="58"/>
      <c r="E12" s="58"/>
    </row>
    <row r="13" spans="1:7" ht="18" customHeight="1" x14ac:dyDescent="0.25">
      <c r="B13" s="39"/>
      <c r="E13" s="40"/>
    </row>
    <row r="14" spans="1:7" ht="10.5" customHeight="1" x14ac:dyDescent="0.25">
      <c r="B14" s="8"/>
      <c r="C14" s="8"/>
      <c r="D14" s="8"/>
      <c r="E14" s="8"/>
      <c r="F14" s="8"/>
    </row>
    <row r="15" spans="1:7" ht="10.5" customHeight="1" x14ac:dyDescent="0.25">
      <c r="B15" s="8"/>
      <c r="C15" s="8"/>
      <c r="D15" s="8"/>
      <c r="E15" s="8"/>
      <c r="F15" s="8"/>
    </row>
    <row r="16" spans="1:7" ht="11.25" customHeight="1" x14ac:dyDescent="0.25">
      <c r="B16" s="8"/>
      <c r="C16" s="8"/>
      <c r="D16" s="8"/>
      <c r="E16" s="8"/>
      <c r="F16" s="8"/>
    </row>
    <row r="17" spans="1:9" ht="15" customHeight="1" x14ac:dyDescent="0.25">
      <c r="B17" s="8"/>
      <c r="C17" s="8"/>
      <c r="D17" s="8"/>
      <c r="E17" s="8"/>
      <c r="F17" s="8"/>
    </row>
    <row r="18" spans="1:9" ht="15" customHeight="1" x14ac:dyDescent="0.25">
      <c r="B18" s="8"/>
      <c r="C18" s="8"/>
      <c r="D18" s="8"/>
      <c r="E18" s="8"/>
      <c r="F18" s="8"/>
    </row>
    <row r="19" spans="1:9" ht="15" customHeight="1" x14ac:dyDescent="0.25">
      <c r="B19" s="8"/>
      <c r="C19" s="8"/>
      <c r="D19" s="8"/>
      <c r="E19" s="8"/>
      <c r="F19" s="8"/>
    </row>
    <row r="20" spans="1:9" ht="15" customHeight="1" x14ac:dyDescent="0.25">
      <c r="B20" s="8"/>
      <c r="C20" s="8"/>
      <c r="D20" s="8"/>
      <c r="E20" s="8"/>
      <c r="F20" s="8"/>
    </row>
    <row r="21" spans="1:9" ht="15" customHeight="1" x14ac:dyDescent="0.25">
      <c r="B21" s="8"/>
      <c r="C21" s="8"/>
      <c r="D21" s="8"/>
      <c r="E21" s="8"/>
      <c r="F21" s="8"/>
    </row>
    <row r="30" spans="1:9" ht="13.5" customHeight="1" x14ac:dyDescent="0.3">
      <c r="A30" s="17"/>
      <c r="B30" s="16"/>
      <c r="C30" s="16"/>
      <c r="D30" s="16"/>
      <c r="E30" s="16"/>
      <c r="F30" s="16"/>
      <c r="G30" s="17"/>
      <c r="H30" s="17"/>
      <c r="I30" s="17"/>
    </row>
    <row r="31" spans="1:9" ht="13.5" customHeight="1" x14ac:dyDescent="0.3">
      <c r="A31" s="17"/>
      <c r="B31" s="16"/>
      <c r="C31" s="16"/>
      <c r="D31" s="16"/>
      <c r="E31" s="16"/>
      <c r="F31" s="16"/>
      <c r="G31" s="17"/>
      <c r="H31" s="17"/>
      <c r="I31" s="17"/>
    </row>
    <row r="32" spans="1:9" ht="15" customHeight="1" x14ac:dyDescent="0.3">
      <c r="B32" s="16"/>
      <c r="C32" s="16"/>
      <c r="D32" s="16"/>
      <c r="E32" s="16"/>
      <c r="F32" s="16"/>
    </row>
    <row r="33" spans="1:7" ht="15" customHeight="1" x14ac:dyDescent="0.3">
      <c r="B33" s="16"/>
      <c r="C33" s="16"/>
      <c r="D33" s="16"/>
      <c r="E33" s="16"/>
      <c r="F33" s="16"/>
    </row>
    <row r="37" spans="1:7" x14ac:dyDescent="0.25">
      <c r="C37" s="59"/>
      <c r="D37" s="59"/>
      <c r="E37" s="59"/>
    </row>
    <row r="39" spans="1:7" x14ac:dyDescent="0.25">
      <c r="C39" s="59"/>
      <c r="D39" s="59"/>
      <c r="E39" s="59"/>
    </row>
    <row r="40" spans="1:7" ht="12.75" customHeight="1" x14ac:dyDescent="0.25"/>
    <row r="41" spans="1:7" ht="88.5" customHeight="1" x14ac:dyDescent="0.25">
      <c r="A41" s="29"/>
      <c r="B41" s="49" t="s">
        <v>21</v>
      </c>
      <c r="C41" s="49"/>
      <c r="D41" s="49"/>
      <c r="E41" s="49"/>
      <c r="F41" s="49"/>
      <c r="G41" s="41"/>
    </row>
    <row r="42" spans="1:7" ht="11.25" customHeight="1" x14ac:dyDescent="0.25"/>
    <row r="43" spans="1:7" ht="11.25" customHeight="1" x14ac:dyDescent="0.25"/>
    <row r="44" spans="1:7" ht="11.25" customHeight="1" x14ac:dyDescent="0.25"/>
  </sheetData>
  <mergeCells count="7">
    <mergeCell ref="B41:F41"/>
    <mergeCell ref="A1:G1"/>
    <mergeCell ref="A3:G3"/>
    <mergeCell ref="A4:G4"/>
    <mergeCell ref="C12:E12"/>
    <mergeCell ref="C37:E37"/>
    <mergeCell ref="C39:E39"/>
  </mergeCells>
  <printOptions horizontalCentered="1"/>
  <pageMargins left="0.24" right="0.17" top="1.35" bottom="0.73" header="0.84" footer="0.46"/>
  <pageSetup scale="70" orientation="portrait" r:id="rId1"/>
  <headerFooter alignWithMargins="0">
    <oddHeader>&amp;L&amp;"Verdana,Negrita"&amp;12&amp;K000000MINISTERIO DE INTERIOR Y POLICIA&amp;R&amp;"Verdana,Negrita"&amp;10&amp;K000000BO-EST-01
Versión: 01</oddHeader>
    <oddFooter>&amp;C&amp;"Verdana,Negrita"&amp;10&amp;K03+000Dirección Control de la Getión / Departamento de Estadística&amp;R&amp;"Verdana,Normal"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COBA-Supervisiones</vt:lpstr>
      <vt:lpstr>COBA-Infracciones</vt:lpstr>
      <vt:lpstr>COBA Cierres </vt:lpstr>
      <vt:lpstr>COBA-Inspecciones</vt:lpstr>
      <vt:lpstr>COBA-Charlas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 Frutuoso</dc:creator>
  <cp:keywords/>
  <dc:description/>
  <cp:lastModifiedBy>Cristian Manuel Frutuoso Feliz</cp:lastModifiedBy>
  <cp:revision/>
  <cp:lastPrinted>2026-04-13T14:19:59Z</cp:lastPrinted>
  <dcterms:created xsi:type="dcterms:W3CDTF">2018-04-09T14:11:31Z</dcterms:created>
  <dcterms:modified xsi:type="dcterms:W3CDTF">2026-04-14T12:57:02Z</dcterms:modified>
  <cp:category/>
  <cp:contentStatus/>
</cp:coreProperties>
</file>