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200" yWindow="30" windowWidth="15585" windowHeight="12540"/>
  </bookViews>
  <sheets>
    <sheet name="COBA-Infracciones" sheetId="1" r:id="rId1"/>
    <sheet name="Cierres " sheetId="2" r:id="rId2"/>
    <sheet name="COBA-Inspecciones" sheetId="3" r:id="rId3"/>
    <sheet name="COBA-Supervisiones" sheetId="4" r:id="rId4"/>
    <sheet name="COBA-Charlas" sheetId="5" r:id="rId5"/>
  </sheets>
  <externalReferences>
    <externalReference r:id="rId6"/>
  </externalReferences>
  <definedNames>
    <definedName name="ff">'[1]Por Sexo'!$B$6</definedName>
    <definedName name="gdfyhgj" localSheetId="1">#REF!</definedName>
    <definedName name="gdfyhgj" localSheetId="4">#REF!</definedName>
    <definedName name="gdfyhgj" localSheetId="0">#REF!</definedName>
    <definedName name="gdfyhgj" localSheetId="2">#REF!</definedName>
    <definedName name="gdfyhgj" localSheetId="3">#REF!</definedName>
    <definedName name="gdfyhgj">#REF!</definedName>
    <definedName name="jjj" localSheetId="1">#REF!</definedName>
    <definedName name="jjj" localSheetId="4">#REF!</definedName>
    <definedName name="jjj" localSheetId="0">#REF!</definedName>
    <definedName name="jjj" localSheetId="2">#REF!</definedName>
    <definedName name="jjj" localSheetId="3">#REF!</definedName>
    <definedName name="jjj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E8" i="5" s="1"/>
  <c r="E10" i="5" l="1"/>
  <c r="E9" i="5"/>
  <c r="E11" i="5" s="1"/>
  <c r="E22" i="4"/>
  <c r="E21" i="4"/>
  <c r="E20" i="4"/>
  <c r="F10" i="4"/>
  <c r="E10" i="4"/>
  <c r="D10" i="4"/>
  <c r="C10" i="4"/>
  <c r="B10" i="4"/>
  <c r="G9" i="4"/>
  <c r="F22" i="4" s="1"/>
  <c r="G8" i="4"/>
  <c r="F21" i="4" s="1"/>
  <c r="G7" i="4"/>
  <c r="F20" i="4" s="1"/>
  <c r="G10" i="4" l="1"/>
  <c r="F24" i="4"/>
  <c r="G22" i="4" s="1"/>
  <c r="G21" i="4" l="1"/>
  <c r="G20" i="4"/>
  <c r="E22" i="3"/>
  <c r="E21" i="3"/>
  <c r="E20" i="3"/>
  <c r="F10" i="3"/>
  <c r="E10" i="3"/>
  <c r="D10" i="3"/>
  <c r="C10" i="3"/>
  <c r="B10" i="3"/>
  <c r="G9" i="3"/>
  <c r="F22" i="3" s="1"/>
  <c r="G8" i="3"/>
  <c r="F21" i="3" s="1"/>
  <c r="G7" i="3"/>
  <c r="G10" i="3" l="1"/>
  <c r="F20" i="3"/>
  <c r="F24" i="3" l="1"/>
  <c r="G20" i="3" s="1"/>
  <c r="G19" i="3" l="1"/>
  <c r="G18" i="3"/>
  <c r="G17" i="3"/>
  <c r="G22" i="3"/>
  <c r="G21" i="3"/>
  <c r="E21" i="2" l="1"/>
  <c r="E20" i="2"/>
  <c r="E19" i="2"/>
  <c r="F10" i="2"/>
  <c r="E10" i="2"/>
  <c r="D10" i="2"/>
  <c r="C10" i="2"/>
  <c r="B10" i="2"/>
  <c r="G9" i="2"/>
  <c r="F21" i="2" s="1"/>
  <c r="G8" i="2"/>
  <c r="F20" i="2" s="1"/>
  <c r="G7" i="2"/>
  <c r="F19" i="2" s="1"/>
  <c r="G10" i="2" l="1"/>
  <c r="F23" i="2"/>
  <c r="G16" i="2" l="1"/>
  <c r="G18" i="2"/>
  <c r="G17" i="2"/>
  <c r="G21" i="2"/>
  <c r="G19" i="2"/>
  <c r="G20" i="2"/>
  <c r="E22" i="1" l="1"/>
  <c r="E21" i="1"/>
  <c r="E20" i="1"/>
  <c r="G7" i="1" l="1"/>
  <c r="G9" i="1" l="1"/>
  <c r="G8" i="1"/>
  <c r="F10" i="1"/>
  <c r="E10" i="1"/>
  <c r="D10" i="1"/>
  <c r="C10" i="1"/>
  <c r="B10" i="1"/>
  <c r="G10" i="1" l="1"/>
  <c r="F20" i="1"/>
  <c r="F21" i="1"/>
  <c r="F22" i="1" l="1"/>
  <c r="F24" i="1" l="1"/>
  <c r="G17" i="1" l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<sst xmlns="http://schemas.openxmlformats.org/spreadsheetml/2006/main" count="72" uniqueCount="25">
  <si>
    <t>MES</t>
  </si>
  <si>
    <t>TOTAL</t>
  </si>
  <si>
    <t>DISTRITO NACIONAL</t>
  </si>
  <si>
    <t>SANTO DOMINGO</t>
  </si>
  <si>
    <t>REGIÓN 
ESTE</t>
  </si>
  <si>
    <t>REGIÓN 
NORTE</t>
  </si>
  <si>
    <t>REGIÓN 
SUR</t>
  </si>
  <si>
    <t>DIRECCIÓN CONTROL EXPENDIO DE BEBIDAS ALCOHÓLICAS (COBA)</t>
  </si>
  <si>
    <t>CANTIDAD INFRACCIONES DE ESTABLECIMIENTOS DE 
EXPENDIO DE BEBIDAS ALCOHÓLICAS (POR VIOLACIÓN A LA NORMATIVA) 
POR MES, SEGÚN REGIÓN</t>
  </si>
  <si>
    <t>CANTIDAD SANCIONES IMPUESTAS A ESTABLECIMIENTOS 
EXPENDIO DE BEBIDAS ALCOHÓLICAS 
(POR VIOLACIÓN A LA NORMATIVA) POR MES, SEGÚN REGIÓN</t>
  </si>
  <si>
    <t xml:space="preserve">       </t>
  </si>
  <si>
    <t>CANTIDAD INSPECCIONES A ESTABLECIMIENTOS DE 
EXPENDIO DE BEBIDAS ALCOHÓLICAS POR MES, SEGÚN REGIÓN</t>
  </si>
  <si>
    <t>CANTIDAD SUPERVISIONES A ESTABLECIMIENTOS DE 
EXPENDIO DE BEBIDAS ALCOHÓLICAS POR MES, SEGÚN REGIÓN</t>
  </si>
  <si>
    <t>CANTIDAD DE INFRACTORES QUE RECIBIERON CHARLA DE 
CONCIENTIZACIÓN SOBRE EL CUMPLIMIENTO DE LA NORMATIVA
POR MES</t>
  </si>
  <si>
    <t>CANTIDAD</t>
  </si>
  <si>
    <t>%</t>
  </si>
  <si>
    <t>Abril</t>
  </si>
  <si>
    <t>Mayo</t>
  </si>
  <si>
    <t>Junio</t>
  </si>
  <si>
    <t>Se observó que para el periodo se registraron 155 infracciones impuestas a establecimientos por incumplimiento de la normativa establecida, el mayor porcentaje corresponde al mes de junio con 36.77%; Santo Domingo y la Región Norte reflejan las mayores cantidades de sanciones con 63 y 33 respectivamente.</t>
  </si>
  <si>
    <t>ABRIL-JUNIO 2024</t>
  </si>
  <si>
    <t>La información muestra con respecto al periodo analizado, que fueron impuestas 68 sanciones a establecimientos por incumplimiento de la normativa establecida, el mayor porcentaje corresponde al mes de junio con 44%; Santo Domingo 21 y la Región Norte 18 reflejan la mayor cantidad de sanciones.</t>
  </si>
  <si>
    <t>Se observa que en el trimestre abril-junio del año 2024, la cantidad de inspecciones realizadas a establecimientos fueron 2,268; el mayor porcentaje corresponde al mes de mayo con 41.2%; La Región Norte y Región Este reflejan las mayores cantidades con 1,023 y 466 respectivamente.</t>
  </si>
  <si>
    <t>Se observa que en el primer trimestre, la cantidad de supervisiones realizadas a establecimientos fueron 15,513; el mayor porcentaje corresponde al mes de abril con 33.52%; Las Regiones Norte y Este reflejan las mayores cantidades con 5,521 y 4,098 respectivamente.</t>
  </si>
  <si>
    <t>La información muestra con respecto al trimestre evaluado, que 350 ciudadanos recibieron charlas de concientización sobre el cumplimiento de la normativa establecida; Destacando mayo como el mes con mayor porcentaje del 36.9%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</si>
</sst>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6"/>
      <color theme="4" tint="-0.249977111117893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sz val="20"/>
      <color rgb="FFFF0000"/>
      <name val="Verdana"/>
      <family val="2"/>
    </font>
    <font>
      <b/>
      <sz val="20"/>
      <color rgb="FFFF0000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2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6"/>
      <name val="Verdana"/>
      <family val="2"/>
    </font>
    <font>
      <b/>
      <sz val="12"/>
      <color theme="0"/>
      <name val="Verdana"/>
      <family val="2"/>
    </font>
    <font>
      <b/>
      <sz val="20"/>
      <color theme="1"/>
      <name val="Verdana"/>
      <family val="2"/>
    </font>
    <font>
      <b/>
      <sz val="10"/>
      <name val="Verdana"/>
      <family val="2"/>
    </font>
    <font>
      <b/>
      <i/>
      <sz val="20"/>
      <color theme="1"/>
      <name val="Verdana"/>
      <family val="2"/>
    </font>
    <font>
      <sz val="11"/>
      <color theme="8" tint="-0.24997711111789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49" fontId="5" fillId="0" borderId="0" xfId="1" applyNumberFormat="1" applyFont="1" applyAlignment="1">
      <alignment wrapText="1"/>
    </xf>
    <xf numFmtId="49" fontId="6" fillId="0" borderId="0" xfId="1" applyNumberFormat="1" applyFont="1" applyAlignment="1">
      <alignment horizontal="center" wrapText="1"/>
    </xf>
    <xf numFmtId="49" fontId="7" fillId="0" borderId="0" xfId="1" applyNumberFormat="1" applyFont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2" fillId="0" borderId="0" xfId="1" applyFont="1" applyAlignment="1">
      <alignment vertical="justify" wrapText="1"/>
    </xf>
    <xf numFmtId="0" fontId="9" fillId="0" borderId="1" xfId="1" applyFont="1" applyBorder="1" applyAlignment="1">
      <alignment vertical="center" wrapText="1"/>
    </xf>
    <xf numFmtId="0" fontId="10" fillId="0" borderId="0" xfId="1" applyFont="1" applyAlignment="1">
      <alignment vertical="justify" wrapText="1"/>
    </xf>
    <xf numFmtId="9" fontId="9" fillId="0" borderId="0" xfId="1" applyNumberFormat="1" applyFont="1" applyAlignment="1">
      <alignment horizontal="center" vertical="justify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9" fontId="2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  <xf numFmtId="0" fontId="7" fillId="0" borderId="0" xfId="1" applyFont="1" applyAlignment="1">
      <alignment wrapText="1"/>
    </xf>
    <xf numFmtId="0" fontId="13" fillId="0" borderId="0" xfId="1" applyFont="1" applyAlignment="1">
      <alignment horizontal="center" wrapText="1"/>
    </xf>
    <xf numFmtId="0" fontId="10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right" vertical="center" wrapText="1" indent="5"/>
    </xf>
    <xf numFmtId="0" fontId="8" fillId="0" borderId="0" xfId="1" applyFont="1" applyFill="1" applyBorder="1" applyAlignment="1">
      <alignment horizontal="right" vertical="center" wrapText="1" indent="5"/>
    </xf>
    <xf numFmtId="0" fontId="18" fillId="3" borderId="0" xfId="1" applyFont="1" applyFill="1" applyBorder="1" applyAlignment="1">
      <alignment horizontal="right" vertical="center" wrapText="1" indent="5"/>
    </xf>
    <xf numFmtId="3" fontId="18" fillId="3" borderId="0" xfId="1" applyNumberFormat="1" applyFont="1" applyFill="1" applyBorder="1" applyAlignment="1">
      <alignment horizontal="right" vertical="center" wrapText="1" indent="5"/>
    </xf>
    <xf numFmtId="0" fontId="19" fillId="2" borderId="0" xfId="1" applyFont="1" applyFill="1" applyBorder="1" applyAlignment="1">
      <alignment horizontal="center" vertical="center" wrapText="1"/>
    </xf>
    <xf numFmtId="0" fontId="20" fillId="3" borderId="0" xfId="1" applyFont="1" applyFill="1" applyBorder="1" applyAlignment="1">
      <alignment horizontal="center" vertical="center" wrapText="1"/>
    </xf>
    <xf numFmtId="10" fontId="2" fillId="0" borderId="0" xfId="1" applyNumberFormat="1" applyFont="1" applyAlignment="1">
      <alignment horizontal="center" vertical="center" wrapText="1"/>
    </xf>
    <xf numFmtId="0" fontId="21" fillId="3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right" vertical="center" wrapText="1" indent="5"/>
    </xf>
    <xf numFmtId="3" fontId="8" fillId="3" borderId="0" xfId="1" applyNumberFormat="1" applyFont="1" applyFill="1" applyBorder="1" applyAlignment="1">
      <alignment horizontal="right" vertical="center" wrapText="1" indent="5"/>
    </xf>
    <xf numFmtId="0" fontId="22" fillId="0" borderId="0" xfId="1" applyFont="1" applyAlignment="1">
      <alignment vertical="center" wrapText="1"/>
    </xf>
    <xf numFmtId="3" fontId="10" fillId="0" borderId="0" xfId="1" applyNumberFormat="1" applyFont="1" applyFill="1" applyBorder="1" applyAlignment="1">
      <alignment horizontal="right" vertical="center" wrapText="1" indent="5"/>
    </xf>
    <xf numFmtId="3" fontId="8" fillId="0" borderId="0" xfId="1" applyNumberFormat="1" applyFont="1" applyFill="1" applyBorder="1" applyAlignment="1">
      <alignment horizontal="right" vertical="center" wrapText="1" indent="5"/>
    </xf>
    <xf numFmtId="3" fontId="2" fillId="0" borderId="0" xfId="1" applyNumberFormat="1" applyFont="1" applyAlignment="1">
      <alignment horizontal="right" vertical="center" wrapText="1"/>
    </xf>
    <xf numFmtId="164" fontId="2" fillId="0" borderId="0" xfId="1" applyNumberFormat="1" applyFont="1" applyAlignment="1">
      <alignment horizontal="center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wrapText="1"/>
    </xf>
    <xf numFmtId="0" fontId="25" fillId="0" borderId="0" xfId="1" applyFont="1" applyAlignment="1">
      <alignment vertical="center" wrapText="1"/>
    </xf>
    <xf numFmtId="0" fontId="26" fillId="0" borderId="0" xfId="1" applyFont="1" applyAlignment="1">
      <alignment horizontal="center" wrapText="1"/>
    </xf>
    <xf numFmtId="164" fontId="10" fillId="0" borderId="0" xfId="2" applyNumberFormat="1" applyFont="1" applyFill="1" applyBorder="1" applyAlignment="1">
      <alignment horizontal="right" vertical="center" wrapText="1" indent="2"/>
    </xf>
    <xf numFmtId="1" fontId="8" fillId="3" borderId="0" xfId="1" applyNumberFormat="1" applyFont="1" applyFill="1" applyBorder="1" applyAlignment="1">
      <alignment horizontal="right" vertical="center" wrapText="1" indent="5"/>
    </xf>
    <xf numFmtId="9" fontId="8" fillId="3" borderId="0" xfId="2" applyNumberFormat="1" applyFont="1" applyFill="1" applyBorder="1" applyAlignment="1">
      <alignment horizontal="right" vertical="center" wrapText="1" indent="2"/>
    </xf>
    <xf numFmtId="0" fontId="21" fillId="0" borderId="0" xfId="1" applyFont="1" applyBorder="1" applyAlignment="1">
      <alignment horizontal="center" vertical="center" wrapText="1"/>
    </xf>
    <xf numFmtId="1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7" fillId="0" borderId="0" xfId="1" applyFont="1" applyAlignment="1">
      <alignment horizontal="justify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49" fontId="15" fillId="0" borderId="0" xfId="1" applyNumberFormat="1" applyFont="1" applyAlignment="1">
      <alignment horizontal="center" wrapText="1"/>
    </xf>
    <xf numFmtId="0" fontId="10" fillId="0" borderId="0" xfId="1" applyFont="1" applyBorder="1" applyAlignment="1">
      <alignment horizontal="left" vertical="center" wrapText="1"/>
    </xf>
    <xf numFmtId="0" fontId="16" fillId="0" borderId="0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justify" wrapText="1"/>
    </xf>
    <xf numFmtId="0" fontId="22" fillId="0" borderId="0" xfId="1" applyFont="1" applyAlignment="1">
      <alignment horizontal="justify" vertical="center" wrapText="1"/>
    </xf>
    <xf numFmtId="0" fontId="2" fillId="0" borderId="0" xfId="1" applyFont="1" applyAlignment="1">
      <alignment horizontal="justify" vertical="center" wrapText="1"/>
    </xf>
    <xf numFmtId="0" fontId="16" fillId="0" borderId="0" xfId="1" applyFont="1" applyBorder="1" applyAlignment="1">
      <alignment horizontal="left" wrapText="1"/>
    </xf>
    <xf numFmtId="0" fontId="27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Infracciones de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abril-junio</a:t>
            </a: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18520851560221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22621974759107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888888888888888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110387868183132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('COBA-Infracciones'!$B$6,'COBA-Infracciones'!$C$6,'COBA-Infracciones'!$D$6,'COBA-Infracciones'!$E$6,'COBA-Infracciones'!$F$6)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'COBA-Infracciones'!$B$6:$F$6</c15:sqref>
                  </c15:fullRef>
                </c:ext>
              </c:extLst>
            </c:strRef>
          </c:cat>
          <c:val>
            <c:numRef>
              <c:f>('COBA-Infracciones'!$B$10,'COBA-Infracciones'!$C$10,'COBA-Infracciones'!$D$10,'COBA-Infracciones'!$E$10,'COBA-Infracciones'!$F$10)</c:f>
              <c:numCache>
                <c:formatCode>General</c:formatCode>
                <c:ptCount val="5"/>
                <c:pt idx="0">
                  <c:v>21</c:v>
                </c:pt>
                <c:pt idx="1">
                  <c:v>63</c:v>
                </c:pt>
                <c:pt idx="2">
                  <c:v>20</c:v>
                </c:pt>
                <c:pt idx="3">
                  <c:v>33</c:v>
                </c:pt>
                <c:pt idx="4">
                  <c:v>18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'COBA-Infracciones'!$B$10:$F$10</c15:sqref>
                  </c15:fullRef>
                </c:ext>
              </c:extLst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7927424"/>
        <c:axId val="157966912"/>
        <c:axId val="0"/>
      </c:bar3DChart>
      <c:catAx>
        <c:axId val="15792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s-ES" sz="8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7966912"/>
        <c:crosses val="autoZero"/>
        <c:auto val="1"/>
        <c:lblAlgn val="ctr"/>
        <c:lblOffset val="100"/>
        <c:noMultiLvlLbl val="0"/>
      </c:catAx>
      <c:valAx>
        <c:axId val="157966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792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Infracciones de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abril-junio</a:t>
            </a: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2024</a:t>
            </a:r>
          </a:p>
        </c:rich>
      </c:tx>
      <c:layout>
        <c:manualLayout>
          <c:xMode val="edge"/>
          <c:yMode val="edge"/>
          <c:x val="0.14982673250374956"/>
          <c:y val="2.4766053615670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079803122073752E-2"/>
                  <c:y val="-2.300847271147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079862086073691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7669510323379396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'COBA-Infracciones'!$E$20:$E$22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'COBA-Infracciones'!$G$20:$G$22</c:f>
              <c:numCache>
                <c:formatCode>0.00%</c:formatCode>
                <c:ptCount val="3"/>
                <c:pt idx="0">
                  <c:v>0.32258064516129031</c:v>
                </c:pt>
                <c:pt idx="1">
                  <c:v>0.30967741935483872</c:v>
                </c:pt>
                <c:pt idx="2">
                  <c:v>0.36774193548387096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7928960"/>
        <c:axId val="157970368"/>
        <c:axId val="0"/>
      </c:bar3DChart>
      <c:catAx>
        <c:axId val="15792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7970368"/>
        <c:crosses val="autoZero"/>
        <c:auto val="1"/>
        <c:lblAlgn val="ctr"/>
        <c:lblOffset val="100"/>
        <c:noMultiLvlLbl val="0"/>
      </c:catAx>
      <c:valAx>
        <c:axId val="15797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5792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Sanciones a Establecimientos </a:t>
            </a: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baseline="0">
                <a:effectLst/>
              </a:rPr>
              <a:t>abril-junio</a:t>
            </a: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2024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1848824873545571"/>
          <c:y val="1.52925064855180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3571037169951361E-2"/>
                  <c:y val="-1.422206118553313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141646912389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728052161985802E-3"/>
                  <c:y val="-7.64635775983392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('Cierres '!$B$6,'Cierres '!$C$6,'Cierres '!$D$6,'Cierres '!$E$6,'Cierres 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('Cierres '!$B$10,'Cierres '!$C$10,'Cierres '!$D$10,'Cierres '!$E$10,'Cierres '!$F$10)</c:f>
              <c:numCache>
                <c:formatCode>General</c:formatCode>
                <c:ptCount val="5"/>
                <c:pt idx="0">
                  <c:v>11</c:v>
                </c:pt>
                <c:pt idx="1">
                  <c:v>21</c:v>
                </c:pt>
                <c:pt idx="2">
                  <c:v>9</c:v>
                </c:pt>
                <c:pt idx="3">
                  <c:v>18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8331392"/>
        <c:axId val="158015488"/>
        <c:axId val="0"/>
      </c:bar3DChart>
      <c:catAx>
        <c:axId val="158331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s-ES" sz="8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8015488"/>
        <c:crosses val="autoZero"/>
        <c:auto val="1"/>
        <c:lblAlgn val="ctr"/>
        <c:lblOffset val="100"/>
        <c:noMultiLvlLbl val="0"/>
      </c:catAx>
      <c:valAx>
        <c:axId val="158015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833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Sanciones a Establecimientos Expendio de Bebidas Alcohólicas por Mes 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baseline="0">
                <a:effectLst/>
              </a:rPr>
              <a:t>enero-marzo </a:t>
            </a: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2024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530081899251228"/>
          <c:y val="9.1493602441865499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5593233087201949E-2"/>
                  <c:y val="-2.2883632061151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0882663979493181E-2"/>
                  <c:y val="-2.11141079381488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55922495130825"/>
                      <c:h val="7.30940945288310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3.5625108224935705E-2"/>
                  <c:y val="-1.9060429085662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'Cierres '!$E$19:$E$21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'Cierres '!$G$19:$G$21</c:f>
              <c:numCache>
                <c:formatCode>0%</c:formatCode>
                <c:ptCount val="3"/>
                <c:pt idx="0">
                  <c:v>0.26470588235294118</c:v>
                </c:pt>
                <c:pt idx="1">
                  <c:v>0.29411764705882354</c:v>
                </c:pt>
                <c:pt idx="2">
                  <c:v>0.44117647058823528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7925888"/>
        <c:axId val="158017216"/>
        <c:axId val="0"/>
      </c:bar3DChart>
      <c:catAx>
        <c:axId val="15792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8017216"/>
        <c:crosses val="autoZero"/>
        <c:auto val="1"/>
        <c:lblAlgn val="ctr"/>
        <c:lblOffset val="100"/>
        <c:noMultiLvlLbl val="0"/>
      </c:catAx>
      <c:valAx>
        <c:axId val="15801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57925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Inspecciones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abril-junio</a:t>
            </a: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188486189112016E-2"/>
                  <c:y val="3.92156862745098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0640064828993422E-2"/>
                  <c:y val="3.9212598425196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1884861891120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17799247193292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('COBA-Inspecciones'!$B$6,'COBA-Inspecciones'!$C$6,'COBA-Inspecciones'!$D$6,'COBA-Inspecciones'!$E$6,'COBA-Inspecciones'!$F$6)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('COBA-Inspecciones'!$B$10,'COBA-Inspecciones'!$C$10,'COBA-Inspecciones'!$D$10,'COBA-Inspecciones'!$E$10,'COBA-Inspecciones'!$F$10)</c:f>
              <c:numCache>
                <c:formatCode>#,##0</c:formatCode>
                <c:ptCount val="5"/>
                <c:pt idx="0">
                  <c:v>289</c:v>
                </c:pt>
                <c:pt idx="1">
                  <c:v>379</c:v>
                </c:pt>
                <c:pt idx="2">
                  <c:v>466</c:v>
                </c:pt>
                <c:pt idx="3">
                  <c:v>1023</c:v>
                </c:pt>
                <c:pt idx="4">
                  <c:v>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8340096"/>
        <c:axId val="158018944"/>
        <c:axId val="0"/>
      </c:bar3DChart>
      <c:catAx>
        <c:axId val="158340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s-ES" sz="8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8018944"/>
        <c:crosses val="autoZero"/>
        <c:auto val="1"/>
        <c:lblAlgn val="ctr"/>
        <c:lblOffset val="100"/>
        <c:noMultiLvlLbl val="0"/>
      </c:catAx>
      <c:valAx>
        <c:axId val="15801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8340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Inspecciones a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por Mes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abril-junio 2024</a:t>
            </a:r>
            <a:endParaRPr lang="en-US"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7847952255178813E-2"/>
                  <c:y val="-1.9115948741701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43194742164725E-2"/>
                  <c:y val="-2.6860583603520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0485034847540584E-2"/>
                  <c:y val="-2.29393237610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'COBA-Inspecciones'!$E$20:$E$22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'COBA-Inspecciones'!$G$20:$G$22</c:f>
              <c:numCache>
                <c:formatCode>0.0%</c:formatCode>
                <c:ptCount val="3"/>
                <c:pt idx="0">
                  <c:v>0.3968253968253968</c:v>
                </c:pt>
                <c:pt idx="1">
                  <c:v>0.41225749559082892</c:v>
                </c:pt>
                <c:pt idx="2">
                  <c:v>0.19091710758377425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164992"/>
        <c:axId val="158022976"/>
        <c:axId val="0"/>
      </c:bar3DChart>
      <c:catAx>
        <c:axId val="4616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8022976"/>
        <c:crosses val="autoZero"/>
        <c:auto val="1"/>
        <c:lblAlgn val="ctr"/>
        <c:lblOffset val="100"/>
        <c:noMultiLvlLbl val="0"/>
      </c:catAx>
      <c:valAx>
        <c:axId val="15802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16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Supervisiones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abril-junio</a:t>
            </a: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5.0270762169811119E-17"/>
                  <c:y val="-3.08784931295352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22621974759117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17799247193292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('COBA-Supervisiones'!$B$6,'COBA-Supervisiones'!$C$6,'COBA-Supervisiones'!$D$6,'COBA-Supervisiones'!$E$6,'COBA-Supervisiones'!$F$6)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('COBA-Supervisiones'!$B$10,'COBA-Supervisiones'!$C$10,'COBA-Supervisiones'!$D$10,'COBA-Supervisiones'!$E$10,'COBA-Supervisiones'!$F$10)</c:f>
              <c:numCache>
                <c:formatCode>#,##0</c:formatCode>
                <c:ptCount val="5"/>
                <c:pt idx="0">
                  <c:v>663</c:v>
                </c:pt>
                <c:pt idx="1">
                  <c:v>2516</c:v>
                </c:pt>
                <c:pt idx="2">
                  <c:v>4098</c:v>
                </c:pt>
                <c:pt idx="3">
                  <c:v>5521</c:v>
                </c:pt>
                <c:pt idx="4">
                  <c:v>2715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8334464"/>
        <c:axId val="185902208"/>
        <c:axId val="0"/>
      </c:bar3DChart>
      <c:catAx>
        <c:axId val="15833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s-ES" sz="8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85902208"/>
        <c:crosses val="autoZero"/>
        <c:auto val="1"/>
        <c:lblAlgn val="ctr"/>
        <c:lblOffset val="100"/>
        <c:noMultiLvlLbl val="0"/>
      </c:catAx>
      <c:valAx>
        <c:axId val="185902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833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Porcentaje Supervisiones a Establecimientos de </a:t>
            </a:r>
            <a:endParaRPr lang="es-DO" sz="1000">
              <a:effectLst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Expendio de Bebidas Alcohólicas por Mes</a:t>
            </a:r>
            <a:endParaRPr lang="es-DO" sz="1000">
              <a:effectLst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abril-junio 2024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'COBA-Supervisiones'!$E$20:$E$21</c:f>
              <c:strCache>
                <c:ptCount val="1"/>
                <c:pt idx="0">
                  <c:v>Abril Mayo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7847952255178813E-2"/>
                  <c:y val="-1.9115948741701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43194742164725E-2"/>
                  <c:y val="-2.6860583603520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0485034847540584E-2"/>
                  <c:y val="-2.29393237610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'COBA-Supervisiones'!$E$20:$E$22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'COBA-Supervisiones'!$G$20:$G$22</c:f>
              <c:numCache>
                <c:formatCode>0.0%</c:formatCode>
                <c:ptCount val="3"/>
                <c:pt idx="0">
                  <c:v>0.37433120608521886</c:v>
                </c:pt>
                <c:pt idx="1">
                  <c:v>0.30239154257719331</c:v>
                </c:pt>
                <c:pt idx="2">
                  <c:v>0.32327725133758783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081408"/>
        <c:axId val="185903936"/>
        <c:axId val="0"/>
      </c:bar3DChart>
      <c:catAx>
        <c:axId val="15208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85903936"/>
        <c:crosses val="autoZero"/>
        <c:auto val="1"/>
        <c:lblAlgn val="ctr"/>
        <c:lblOffset val="100"/>
        <c:noMultiLvlLbl val="0"/>
      </c:catAx>
      <c:valAx>
        <c:axId val="18590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2081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Infractores que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recibieron Charlas de 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Concientización sobre el cumplimiento de</a:t>
            </a:r>
            <a:r>
              <a:rPr lang="en-US" sz="1100" b="1" i="0" u="none" strike="noStrike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la Normativa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2024</a:t>
            </a:r>
          </a:p>
        </c:rich>
      </c:tx>
      <c:layout/>
      <c:overlay val="0"/>
    </c:title>
    <c:autoTitleDeleted val="0"/>
    <c:view3D>
      <c:rotX val="10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687962985163866E-2"/>
          <c:y val="0.22605470134245176"/>
          <c:w val="0.8262205155105069"/>
          <c:h val="0.7139682634647864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explosion val="1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3.1213521684576209E-2"/>
                  <c:y val="3.21967781808058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59810581493317E-2"/>
                  <c:y val="7.1350649134348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88514595267321"/>
                      <c:h val="5.9180481314595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1.9417352854837394E-2"/>
                  <c:y val="-8.6678142855953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7169512901796416E-2"/>
                  <c:y val="9.433243284289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('COBA-Charlas'!$C$8,'COBA-Charlas'!$C$9,'COBA-Charlas'!$C$10)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('COBA-Charlas'!$E$8,'COBA-Charlas'!$E$9,'COBA-Charlas'!$E$10)</c:f>
              <c:numCache>
                <c:formatCode>0.0%</c:formatCode>
                <c:ptCount val="3"/>
                <c:pt idx="0">
                  <c:v>0.2857142857142857</c:v>
                </c:pt>
                <c:pt idx="1">
                  <c:v>0.36857142857142855</c:v>
                </c:pt>
                <c:pt idx="2">
                  <c:v>0.3457142857142857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58357504"/>
        <c:axId val="185905664"/>
        <c:axId val="0"/>
      </c:bar3DChart>
      <c:catAx>
        <c:axId val="1583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85905664"/>
        <c:crosses val="autoZero"/>
        <c:auto val="1"/>
        <c:lblAlgn val="ctr"/>
        <c:lblOffset val="100"/>
        <c:noMultiLvlLbl val="0"/>
      </c:catAx>
      <c:valAx>
        <c:axId val="18590566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8357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12</xdr:row>
      <xdr:rowOff>71438</xdr:rowOff>
    </xdr:from>
    <xdr:to>
      <xdr:col>3</xdr:col>
      <xdr:colOff>130968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220257</xdr:colOff>
      <xdr:row>12</xdr:row>
      <xdr:rowOff>59526</xdr:rowOff>
    </xdr:from>
    <xdr:to>
      <xdr:col>7</xdr:col>
      <xdr:colOff>59526</xdr:colOff>
      <xdr:row>30</xdr:row>
      <xdr:rowOff>59526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12</xdr:row>
      <xdr:rowOff>95250</xdr:rowOff>
    </xdr:from>
    <xdr:to>
      <xdr:col>3</xdr:col>
      <xdr:colOff>285750</xdr:colOff>
      <xdr:row>30</xdr:row>
      <xdr:rowOff>83343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398864</xdr:colOff>
      <xdr:row>12</xdr:row>
      <xdr:rowOff>119066</xdr:rowOff>
    </xdr:from>
    <xdr:to>
      <xdr:col>7</xdr:col>
      <xdr:colOff>23816</xdr:colOff>
      <xdr:row>30</xdr:row>
      <xdr:rowOff>107159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12</xdr:row>
      <xdr:rowOff>71438</xdr:rowOff>
    </xdr:from>
    <xdr:to>
      <xdr:col>3</xdr:col>
      <xdr:colOff>71438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208356</xdr:colOff>
      <xdr:row>12</xdr:row>
      <xdr:rowOff>107156</xdr:rowOff>
    </xdr:from>
    <xdr:to>
      <xdr:col>7</xdr:col>
      <xdr:colOff>47625</xdr:colOff>
      <xdr:row>30</xdr:row>
      <xdr:rowOff>107156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59530</xdr:colOff>
      <xdr:row>12</xdr:row>
      <xdr:rowOff>71438</xdr:rowOff>
    </xdr:from>
    <xdr:to>
      <xdr:col>3</xdr:col>
      <xdr:colOff>333374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333375</xdr:colOff>
      <xdr:row>12</xdr:row>
      <xdr:rowOff>71438</xdr:rowOff>
    </xdr:from>
    <xdr:to>
      <xdr:col>7</xdr:col>
      <xdr:colOff>172644</xdr:colOff>
      <xdr:row>30</xdr:row>
      <xdr:rowOff>71438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940593</xdr:colOff>
      <xdr:row>13</xdr:row>
      <xdr:rowOff>119063</xdr:rowOff>
    </xdr:from>
    <xdr:to>
      <xdr:col>5</xdr:col>
      <xdr:colOff>750093</xdr:colOff>
      <xdr:row>37</xdr:row>
      <xdr:rowOff>107156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view="pageLayout" zoomScale="80" zoomScaleNormal="80" zoomScalePageLayoutView="80" workbookViewId="0">
      <selection activeCell="A4" sqref="A4:G4"/>
    </sheetView>
  </sheetViews>
  <sheetFormatPr baseColWidth="10" defaultRowHeight="14.25" x14ac:dyDescent="0.25"/>
  <cols>
    <col min="1" max="1" width="21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7" t="s">
        <v>7</v>
      </c>
      <c r="B1" s="47"/>
      <c r="C1" s="47"/>
      <c r="D1" s="47"/>
      <c r="E1" s="47"/>
      <c r="F1" s="47"/>
      <c r="G1" s="47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6.25" customHeight="1" x14ac:dyDescent="0.3">
      <c r="A3" s="48" t="s">
        <v>8</v>
      </c>
      <c r="B3" s="48"/>
      <c r="C3" s="48"/>
      <c r="D3" s="48"/>
      <c r="E3" s="48"/>
      <c r="F3" s="48"/>
      <c r="G3" s="48"/>
      <c r="H3" s="3"/>
      <c r="I3" s="3"/>
    </row>
    <row r="4" spans="1:9" ht="22.5" customHeight="1" x14ac:dyDescent="0.3">
      <c r="A4" s="49" t="s">
        <v>20</v>
      </c>
      <c r="B4" s="49"/>
      <c r="C4" s="49"/>
      <c r="D4" s="49"/>
      <c r="E4" s="49"/>
      <c r="F4" s="49"/>
      <c r="G4" s="49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16</v>
      </c>
      <c r="B7" s="20">
        <v>7</v>
      </c>
      <c r="C7" s="20">
        <v>13</v>
      </c>
      <c r="D7" s="20">
        <v>3</v>
      </c>
      <c r="E7" s="20">
        <v>16</v>
      </c>
      <c r="F7" s="20">
        <v>11</v>
      </c>
      <c r="G7" s="21">
        <f>SUM(B7:F7)</f>
        <v>50</v>
      </c>
    </row>
    <row r="8" spans="1:9" s="7" customFormat="1" ht="30.75" customHeight="1" x14ac:dyDescent="0.25">
      <c r="A8" s="19" t="s">
        <v>17</v>
      </c>
      <c r="B8" s="20">
        <v>11</v>
      </c>
      <c r="C8" s="20">
        <v>15</v>
      </c>
      <c r="D8" s="20">
        <v>7</v>
      </c>
      <c r="E8" s="20">
        <v>13</v>
      </c>
      <c r="F8" s="20">
        <v>2</v>
      </c>
      <c r="G8" s="21">
        <f>SUM(B8:F8)</f>
        <v>48</v>
      </c>
    </row>
    <row r="9" spans="1:9" s="7" customFormat="1" ht="30.75" customHeight="1" x14ac:dyDescent="0.25">
      <c r="A9" s="19" t="s">
        <v>18</v>
      </c>
      <c r="B9" s="20">
        <v>3</v>
      </c>
      <c r="C9" s="20">
        <v>35</v>
      </c>
      <c r="D9" s="20">
        <v>10</v>
      </c>
      <c r="E9" s="20">
        <v>4</v>
      </c>
      <c r="F9" s="20">
        <v>5</v>
      </c>
      <c r="G9" s="21">
        <f>SUM(B9:F9)</f>
        <v>57</v>
      </c>
    </row>
    <row r="10" spans="1:9" s="7" customFormat="1" ht="30.75" customHeight="1" x14ac:dyDescent="0.25">
      <c r="A10" s="25" t="s">
        <v>1</v>
      </c>
      <c r="B10" s="22">
        <f t="shared" ref="B10:G10" si="0">SUM(B7:B9)</f>
        <v>21</v>
      </c>
      <c r="C10" s="22">
        <f t="shared" si="0"/>
        <v>63</v>
      </c>
      <c r="D10" s="22">
        <f t="shared" si="0"/>
        <v>20</v>
      </c>
      <c r="E10" s="22">
        <f t="shared" si="0"/>
        <v>33</v>
      </c>
      <c r="F10" s="22">
        <f t="shared" si="0"/>
        <v>18</v>
      </c>
      <c r="G10" s="23">
        <f t="shared" si="0"/>
        <v>155</v>
      </c>
    </row>
    <row r="11" spans="1:9" s="8" customFormat="1" ht="6.75" customHeight="1" x14ac:dyDescent="0.25">
      <c r="A11" s="50"/>
      <c r="B11" s="50"/>
    </row>
    <row r="12" spans="1:9" s="8" customFormat="1" ht="13.5" customHeight="1" x14ac:dyDescent="0.25">
      <c r="A12" s="51"/>
      <c r="B12" s="51"/>
    </row>
    <row r="13" spans="1:9" ht="10.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F17/F24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F18/F24</f>
        <v>0</v>
      </c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>
        <f>F19/F24</f>
        <v>0</v>
      </c>
      <c r="H19" s="9"/>
    </row>
    <row r="20" spans="1:11" x14ac:dyDescent="0.25">
      <c r="E20" s="13" t="str">
        <f>A7</f>
        <v>Abril</v>
      </c>
      <c r="F20" s="14">
        <f>G7</f>
        <v>50</v>
      </c>
      <c r="G20" s="26">
        <f>F20/F24</f>
        <v>0.32258064516129031</v>
      </c>
    </row>
    <row r="21" spans="1:11" x14ac:dyDescent="0.25">
      <c r="E21" s="13" t="str">
        <f>A8</f>
        <v>Mayo</v>
      </c>
      <c r="F21" s="14">
        <f>G8</f>
        <v>48</v>
      </c>
      <c r="G21" s="26">
        <f>F21/F24</f>
        <v>0.30967741935483872</v>
      </c>
    </row>
    <row r="22" spans="1:11" x14ac:dyDescent="0.25">
      <c r="E22" s="13" t="str">
        <f>A9</f>
        <v>Junio</v>
      </c>
      <c r="F22" s="14">
        <f>G9</f>
        <v>57</v>
      </c>
      <c r="G22" s="26">
        <f>F22/F24</f>
        <v>0.36774193548387096</v>
      </c>
    </row>
    <row r="24" spans="1:11" ht="18" x14ac:dyDescent="0.25">
      <c r="F24" s="16">
        <f>SUM(F17:F22)</f>
        <v>155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73.5" customHeight="1" x14ac:dyDescent="0.25">
      <c r="A32" s="46" t="s">
        <v>19</v>
      </c>
      <c r="B32" s="46"/>
      <c r="C32" s="46"/>
      <c r="D32" s="46"/>
      <c r="E32" s="46"/>
      <c r="F32" s="46"/>
      <c r="G32" s="46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POLICIA&amp;R&amp;"Verdana,Negrita"&amp;10&amp;K000000BO-EST-03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4" sqref="A4:G4"/>
    </sheetView>
  </sheetViews>
  <sheetFormatPr baseColWidth="10" defaultRowHeight="14.25" x14ac:dyDescent="0.25"/>
  <cols>
    <col min="1" max="1" width="24.28515625" style="1" customWidth="1"/>
    <col min="2" max="6" width="18.7109375" style="1" customWidth="1"/>
    <col min="7" max="7" width="18.85546875" style="1" customWidth="1"/>
    <col min="8" max="8" width="9" style="1" customWidth="1"/>
    <col min="9" max="16384" width="11.42578125" style="1"/>
  </cols>
  <sheetData>
    <row r="1" spans="1:9" ht="33.75" customHeight="1" x14ac:dyDescent="0.25">
      <c r="A1" s="47" t="s">
        <v>7</v>
      </c>
      <c r="B1" s="47"/>
      <c r="C1" s="47"/>
      <c r="D1" s="47"/>
      <c r="E1" s="47"/>
      <c r="F1" s="47"/>
      <c r="G1" s="47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3.25" customHeight="1" x14ac:dyDescent="0.3">
      <c r="A3" s="48" t="s">
        <v>9</v>
      </c>
      <c r="B3" s="48"/>
      <c r="C3" s="48"/>
      <c r="D3" s="48"/>
      <c r="E3" s="48"/>
      <c r="F3" s="48"/>
      <c r="G3" s="48"/>
      <c r="H3" s="3"/>
      <c r="I3" s="3"/>
    </row>
    <row r="4" spans="1:9" ht="22.5" customHeight="1" x14ac:dyDescent="0.3">
      <c r="A4" s="49" t="s">
        <v>20</v>
      </c>
      <c r="B4" s="49"/>
      <c r="C4" s="49"/>
      <c r="D4" s="49"/>
      <c r="E4" s="49"/>
      <c r="F4" s="49"/>
      <c r="G4" s="49"/>
      <c r="H4" s="4"/>
      <c r="I4" s="4"/>
    </row>
    <row r="5" spans="1:9" ht="12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16</v>
      </c>
      <c r="B7" s="20">
        <v>4</v>
      </c>
      <c r="C7" s="20">
        <v>3</v>
      </c>
      <c r="D7" s="20">
        <v>1</v>
      </c>
      <c r="E7" s="20">
        <v>5</v>
      </c>
      <c r="F7" s="20">
        <v>5</v>
      </c>
      <c r="G7" s="21">
        <f>SUM(B7:F7)</f>
        <v>18</v>
      </c>
    </row>
    <row r="8" spans="1:9" s="7" customFormat="1" ht="30.75" customHeight="1" x14ac:dyDescent="0.25">
      <c r="A8" s="19" t="s">
        <v>17</v>
      </c>
      <c r="B8" s="20">
        <v>3</v>
      </c>
      <c r="C8" s="20">
        <v>6</v>
      </c>
      <c r="D8" s="20">
        <v>2</v>
      </c>
      <c r="E8" s="20">
        <v>7</v>
      </c>
      <c r="F8" s="20">
        <v>2</v>
      </c>
      <c r="G8" s="21">
        <f>SUM(B8:F8)</f>
        <v>20</v>
      </c>
      <c r="I8" s="7" t="s">
        <v>10</v>
      </c>
    </row>
    <row r="9" spans="1:9" s="7" customFormat="1" ht="30.75" customHeight="1" x14ac:dyDescent="0.25">
      <c r="A9" s="19" t="s">
        <v>18</v>
      </c>
      <c r="B9" s="20">
        <v>4</v>
      </c>
      <c r="C9" s="20">
        <v>12</v>
      </c>
      <c r="D9" s="20">
        <v>6</v>
      </c>
      <c r="E9" s="20">
        <v>6</v>
      </c>
      <c r="F9" s="20">
        <v>2</v>
      </c>
      <c r="G9" s="21">
        <f>SUM(B9:F9)</f>
        <v>30</v>
      </c>
    </row>
    <row r="10" spans="1:9" s="7" customFormat="1" ht="30.75" customHeight="1" x14ac:dyDescent="0.25">
      <c r="A10" s="27" t="s">
        <v>1</v>
      </c>
      <c r="B10" s="28">
        <f t="shared" ref="B10:G10" si="0">SUM(B7:B9)</f>
        <v>11</v>
      </c>
      <c r="C10" s="28">
        <f t="shared" si="0"/>
        <v>21</v>
      </c>
      <c r="D10" s="28">
        <f t="shared" si="0"/>
        <v>9</v>
      </c>
      <c r="E10" s="28">
        <f t="shared" si="0"/>
        <v>18</v>
      </c>
      <c r="F10" s="28">
        <f t="shared" si="0"/>
        <v>9</v>
      </c>
      <c r="G10" s="29">
        <f t="shared" si="0"/>
        <v>68</v>
      </c>
    </row>
    <row r="11" spans="1:9" s="8" customFormat="1" ht="6" customHeight="1" x14ac:dyDescent="0.25">
      <c r="A11" s="50"/>
      <c r="B11" s="50"/>
    </row>
    <row r="12" spans="1:9" ht="18" customHeight="1" x14ac:dyDescent="0.25">
      <c r="A12" s="52"/>
      <c r="B12" s="52"/>
      <c r="C12" s="9"/>
      <c r="D12" s="9"/>
      <c r="E12" s="9"/>
      <c r="F12" s="9"/>
      <c r="G12" s="9"/>
      <c r="H12" s="9"/>
    </row>
    <row r="13" spans="1:9" ht="1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10"/>
      <c r="F16" s="11"/>
      <c r="G16" s="12">
        <f>F16/F23</f>
        <v>0</v>
      </c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F17/F23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F18/F23</f>
        <v>0</v>
      </c>
      <c r="H18" s="9"/>
    </row>
    <row r="19" spans="1:11" x14ac:dyDescent="0.25">
      <c r="E19" s="13" t="str">
        <f>A7</f>
        <v>Abril</v>
      </c>
      <c r="F19" s="14">
        <f>G7</f>
        <v>18</v>
      </c>
      <c r="G19" s="15">
        <f>F19/F23</f>
        <v>0.26470588235294118</v>
      </c>
    </row>
    <row r="20" spans="1:11" x14ac:dyDescent="0.25">
      <c r="E20" s="13" t="str">
        <f>A8</f>
        <v>Mayo</v>
      </c>
      <c r="F20" s="14">
        <f>G8</f>
        <v>20</v>
      </c>
      <c r="G20" s="15">
        <f>F20/F23</f>
        <v>0.29411764705882354</v>
      </c>
    </row>
    <row r="21" spans="1:11" x14ac:dyDescent="0.25">
      <c r="E21" s="13" t="str">
        <f>A9</f>
        <v>Junio</v>
      </c>
      <c r="F21" s="14">
        <f>G9</f>
        <v>30</v>
      </c>
      <c r="G21" s="15">
        <f>F21/F23</f>
        <v>0.44117647058823528</v>
      </c>
    </row>
    <row r="23" spans="1:11" ht="18" x14ac:dyDescent="0.25">
      <c r="F23" s="16">
        <f>SUM(F16:F21)</f>
        <v>68</v>
      </c>
      <c r="G23" s="15"/>
    </row>
    <row r="27" spans="1:11" ht="13.5" customHeight="1" x14ac:dyDescent="0.3">
      <c r="A27" s="17"/>
      <c r="B27" s="17"/>
      <c r="C27" s="17"/>
      <c r="D27" s="17"/>
      <c r="E27" s="17"/>
      <c r="F27" s="17"/>
      <c r="G27" s="17"/>
      <c r="H27" s="17"/>
      <c r="I27" s="18"/>
      <c r="J27" s="18"/>
      <c r="K27" s="18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5" customHeight="1" x14ac:dyDescent="0.3">
      <c r="A29" s="17"/>
      <c r="B29" s="17"/>
      <c r="C29" s="17"/>
      <c r="D29" s="17"/>
      <c r="E29" s="17"/>
      <c r="F29" s="17"/>
      <c r="G29" s="17"/>
      <c r="H29" s="17"/>
    </row>
    <row r="30" spans="1:11" ht="11.25" customHeight="1" x14ac:dyDescent="0.25"/>
    <row r="32" spans="1:11" ht="63.75" customHeight="1" x14ac:dyDescent="0.25">
      <c r="A32" s="46" t="s">
        <v>21</v>
      </c>
      <c r="B32" s="46"/>
      <c r="C32" s="46"/>
      <c r="D32" s="46"/>
      <c r="E32" s="46"/>
      <c r="F32" s="46"/>
      <c r="G32" s="46"/>
    </row>
    <row r="33" spans="1:7" ht="15" customHeight="1" x14ac:dyDescent="0.25">
      <c r="A33" s="30"/>
      <c r="B33" s="30"/>
      <c r="C33" s="30"/>
      <c r="D33" s="30"/>
      <c r="E33" s="30"/>
      <c r="F33" s="30"/>
      <c r="G33" s="30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5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POLICIA&amp;R&amp;"Verdana,Negrita"&amp;10&amp;K000000BO-EST-02
Versión: 01</oddHeader>
    <oddFooter>&amp;C&amp;"Verdana,Negrita"&amp;10&amp;K03-009Dirección de Planificación y Desarrollo / Departamento de Estadísticas&amp;R&amp;"Verdana,Normal"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4" sqref="A4:G4"/>
    </sheetView>
  </sheetViews>
  <sheetFormatPr baseColWidth="10" defaultRowHeight="14.25" x14ac:dyDescent="0.25"/>
  <cols>
    <col min="1" max="1" width="22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7" t="s">
        <v>7</v>
      </c>
      <c r="B1" s="47"/>
      <c r="C1" s="47"/>
      <c r="D1" s="47"/>
      <c r="E1" s="47"/>
      <c r="F1" s="47"/>
      <c r="G1" s="47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48" t="s">
        <v>11</v>
      </c>
      <c r="B3" s="48"/>
      <c r="C3" s="48"/>
      <c r="D3" s="48"/>
      <c r="E3" s="48"/>
      <c r="F3" s="48"/>
      <c r="G3" s="48"/>
      <c r="H3" s="3"/>
      <c r="I3" s="3"/>
    </row>
    <row r="4" spans="1:9" ht="22.5" customHeight="1" x14ac:dyDescent="0.3">
      <c r="A4" s="49" t="s">
        <v>20</v>
      </c>
      <c r="B4" s="49"/>
      <c r="C4" s="49"/>
      <c r="D4" s="49"/>
      <c r="E4" s="49"/>
      <c r="F4" s="49"/>
      <c r="G4" s="49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16</v>
      </c>
      <c r="B7" s="31">
        <v>210</v>
      </c>
      <c r="C7" s="31">
        <v>244</v>
      </c>
      <c r="D7" s="31">
        <v>100</v>
      </c>
      <c r="E7" s="31">
        <v>332</v>
      </c>
      <c r="F7" s="31">
        <v>14</v>
      </c>
      <c r="G7" s="32">
        <f>SUM(B7:F7)</f>
        <v>900</v>
      </c>
    </row>
    <row r="8" spans="1:9" s="7" customFormat="1" ht="30.75" customHeight="1" x14ac:dyDescent="0.25">
      <c r="A8" s="19" t="s">
        <v>17</v>
      </c>
      <c r="B8" s="31">
        <v>74</v>
      </c>
      <c r="C8" s="31">
        <v>92</v>
      </c>
      <c r="D8" s="31">
        <v>366</v>
      </c>
      <c r="E8" s="31">
        <v>395</v>
      </c>
      <c r="F8" s="31">
        <v>8</v>
      </c>
      <c r="G8" s="32">
        <f>SUM(B8:F8)</f>
        <v>935</v>
      </c>
    </row>
    <row r="9" spans="1:9" s="7" customFormat="1" ht="30.75" customHeight="1" x14ac:dyDescent="0.25">
      <c r="A9" s="19" t="s">
        <v>18</v>
      </c>
      <c r="B9" s="31">
        <v>5</v>
      </c>
      <c r="C9" s="31">
        <v>43</v>
      </c>
      <c r="D9" s="31">
        <v>0</v>
      </c>
      <c r="E9" s="31">
        <v>296</v>
      </c>
      <c r="F9" s="31">
        <v>89</v>
      </c>
      <c r="G9" s="32">
        <f>SUM(B9:F9)</f>
        <v>433</v>
      </c>
    </row>
    <row r="10" spans="1:9" s="7" customFormat="1" ht="30.75" customHeight="1" x14ac:dyDescent="0.25">
      <c r="A10" s="27" t="s">
        <v>1</v>
      </c>
      <c r="B10" s="29">
        <f t="shared" ref="B10:G10" si="0">SUM(B7:B9)</f>
        <v>289</v>
      </c>
      <c r="C10" s="29">
        <f t="shared" si="0"/>
        <v>379</v>
      </c>
      <c r="D10" s="29">
        <f t="shared" si="0"/>
        <v>466</v>
      </c>
      <c r="E10" s="29">
        <f t="shared" si="0"/>
        <v>1023</v>
      </c>
      <c r="F10" s="29">
        <f t="shared" si="0"/>
        <v>111</v>
      </c>
      <c r="G10" s="29">
        <f t="shared" si="0"/>
        <v>2268</v>
      </c>
    </row>
    <row r="11" spans="1:9" s="8" customFormat="1" ht="14.25" customHeight="1" x14ac:dyDescent="0.25">
      <c r="A11" s="51"/>
      <c r="B11" s="51"/>
    </row>
    <row r="12" spans="1:9" s="8" customFormat="1" ht="9" customHeight="1" x14ac:dyDescent="0.25">
      <c r="A12" s="51"/>
      <c r="B12" s="51"/>
    </row>
    <row r="13" spans="1:9" ht="11.2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F17/F24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F18/F24</f>
        <v>0</v>
      </c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>
        <f>F19/F24</f>
        <v>0</v>
      </c>
      <c r="H19" s="9"/>
    </row>
    <row r="20" spans="1:11" x14ac:dyDescent="0.25">
      <c r="E20" s="13" t="str">
        <f>A7</f>
        <v>Abril</v>
      </c>
      <c r="F20" s="33">
        <f>G7</f>
        <v>900</v>
      </c>
      <c r="G20" s="34">
        <f>F20/F24</f>
        <v>0.3968253968253968</v>
      </c>
    </row>
    <row r="21" spans="1:11" x14ac:dyDescent="0.25">
      <c r="E21" s="13" t="str">
        <f>A8</f>
        <v>Mayo</v>
      </c>
      <c r="F21" s="33">
        <f>G8</f>
        <v>935</v>
      </c>
      <c r="G21" s="34">
        <f>F21/F24</f>
        <v>0.41225749559082892</v>
      </c>
    </row>
    <row r="22" spans="1:11" x14ac:dyDescent="0.25">
      <c r="E22" s="13" t="str">
        <f>A9</f>
        <v>Junio</v>
      </c>
      <c r="F22" s="33">
        <f>G9</f>
        <v>433</v>
      </c>
      <c r="G22" s="34">
        <f>F22/F24</f>
        <v>0.19091710758377425</v>
      </c>
    </row>
    <row r="24" spans="1:11" ht="18" x14ac:dyDescent="0.25">
      <c r="F24" s="16">
        <f>SUM(F17:F22)</f>
        <v>2268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9.75" customHeight="1" x14ac:dyDescent="0.25">
      <c r="A32" s="53"/>
      <c r="B32" s="54"/>
      <c r="C32" s="54"/>
      <c r="D32" s="54"/>
      <c r="E32" s="54"/>
      <c r="F32" s="54"/>
      <c r="G32" s="54"/>
    </row>
    <row r="33" spans="1:7" ht="63" customHeight="1" x14ac:dyDescent="0.25">
      <c r="A33" s="46" t="s">
        <v>22</v>
      </c>
      <c r="B33" s="46"/>
      <c r="C33" s="46"/>
      <c r="D33" s="46"/>
      <c r="E33" s="46"/>
      <c r="F33" s="46"/>
      <c r="G33" s="46"/>
    </row>
  </sheetData>
  <mergeCells count="7">
    <mergeCell ref="A33:G33"/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POLICIA&amp;R&amp;"Verdana,Negrita"&amp;10&amp;K000000BO-EST-04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topLeftCell="A4" zoomScale="80" zoomScaleNormal="80" zoomScalePageLayoutView="80" workbookViewId="0">
      <selection activeCell="A4" sqref="A4:G4"/>
    </sheetView>
  </sheetViews>
  <sheetFormatPr baseColWidth="10" defaultRowHeight="14.25" x14ac:dyDescent="0.25"/>
  <cols>
    <col min="1" max="1" width="23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7" t="s">
        <v>7</v>
      </c>
      <c r="B1" s="47"/>
      <c r="C1" s="47"/>
      <c r="D1" s="47"/>
      <c r="E1" s="47"/>
      <c r="F1" s="47"/>
      <c r="G1" s="47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48" t="s">
        <v>12</v>
      </c>
      <c r="B3" s="48"/>
      <c r="C3" s="48"/>
      <c r="D3" s="48"/>
      <c r="E3" s="48"/>
      <c r="F3" s="48"/>
      <c r="G3" s="48"/>
      <c r="H3" s="3"/>
      <c r="I3" s="3"/>
    </row>
    <row r="4" spans="1:9" ht="22.5" customHeight="1" x14ac:dyDescent="0.3">
      <c r="A4" s="49" t="s">
        <v>20</v>
      </c>
      <c r="B4" s="49"/>
      <c r="C4" s="49"/>
      <c r="D4" s="49"/>
      <c r="E4" s="49"/>
      <c r="F4" s="49"/>
      <c r="G4" s="49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35" t="s">
        <v>0</v>
      </c>
      <c r="B6" s="35" t="s">
        <v>2</v>
      </c>
      <c r="C6" s="35" t="s">
        <v>3</v>
      </c>
      <c r="D6" s="35" t="s">
        <v>4</v>
      </c>
      <c r="E6" s="35" t="s">
        <v>5</v>
      </c>
      <c r="F6" s="35" t="s">
        <v>6</v>
      </c>
      <c r="G6" s="35" t="s">
        <v>1</v>
      </c>
    </row>
    <row r="7" spans="1:9" s="7" customFormat="1" ht="30" customHeight="1" x14ac:dyDescent="0.25">
      <c r="A7" s="19" t="s">
        <v>16</v>
      </c>
      <c r="B7" s="31">
        <v>225</v>
      </c>
      <c r="C7" s="31">
        <v>1109</v>
      </c>
      <c r="D7" s="31">
        <v>1312</v>
      </c>
      <c r="E7" s="31">
        <v>2004</v>
      </c>
      <c r="F7" s="31">
        <v>1157</v>
      </c>
      <c r="G7" s="32">
        <f>SUM(B7:F7)</f>
        <v>5807</v>
      </c>
    </row>
    <row r="8" spans="1:9" s="7" customFormat="1" ht="30.75" customHeight="1" x14ac:dyDescent="0.25">
      <c r="A8" s="19" t="s">
        <v>17</v>
      </c>
      <c r="B8" s="31">
        <v>213</v>
      </c>
      <c r="C8" s="31">
        <v>706</v>
      </c>
      <c r="D8" s="31">
        <v>1326</v>
      </c>
      <c r="E8" s="31">
        <v>1701</v>
      </c>
      <c r="F8" s="31">
        <v>745</v>
      </c>
      <c r="G8" s="32">
        <f>SUM(B8:F8)</f>
        <v>4691</v>
      </c>
    </row>
    <row r="9" spans="1:9" s="7" customFormat="1" ht="30.75" customHeight="1" x14ac:dyDescent="0.25">
      <c r="A9" s="19" t="s">
        <v>18</v>
      </c>
      <c r="B9" s="31">
        <v>225</v>
      </c>
      <c r="C9" s="31">
        <v>701</v>
      </c>
      <c r="D9" s="31">
        <v>1460</v>
      </c>
      <c r="E9" s="31">
        <v>1816</v>
      </c>
      <c r="F9" s="31">
        <v>813</v>
      </c>
      <c r="G9" s="32">
        <f>SUM(B9:F9)</f>
        <v>5015</v>
      </c>
    </row>
    <row r="10" spans="1:9" s="7" customFormat="1" ht="30.75" customHeight="1" x14ac:dyDescent="0.25">
      <c r="A10" s="36" t="s">
        <v>1</v>
      </c>
      <c r="B10" s="29">
        <f t="shared" ref="B10:G10" si="0">SUM(B7:B9)</f>
        <v>663</v>
      </c>
      <c r="C10" s="29">
        <f t="shared" si="0"/>
        <v>2516</v>
      </c>
      <c r="D10" s="29">
        <f t="shared" si="0"/>
        <v>4098</v>
      </c>
      <c r="E10" s="29">
        <f t="shared" si="0"/>
        <v>5521</v>
      </c>
      <c r="F10" s="29">
        <f t="shared" si="0"/>
        <v>2715</v>
      </c>
      <c r="G10" s="29">
        <f t="shared" si="0"/>
        <v>15513</v>
      </c>
    </row>
    <row r="11" spans="1:9" s="8" customFormat="1" ht="14.25" customHeight="1" x14ac:dyDescent="0.25">
      <c r="A11" s="51"/>
      <c r="B11" s="51"/>
    </row>
    <row r="12" spans="1:9" s="8" customFormat="1" ht="9" customHeight="1" x14ac:dyDescent="0.25">
      <c r="A12" s="51"/>
      <c r="B12" s="51"/>
    </row>
    <row r="13" spans="1:9" ht="11.2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/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/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/>
      <c r="H19" s="9"/>
    </row>
    <row r="20" spans="1:11" x14ac:dyDescent="0.25">
      <c r="E20" s="13" t="str">
        <f>A7</f>
        <v>Abril</v>
      </c>
      <c r="F20" s="33">
        <f>G7</f>
        <v>5807</v>
      </c>
      <c r="G20" s="34">
        <f>F20/F24</f>
        <v>0.37433120608521886</v>
      </c>
    </row>
    <row r="21" spans="1:11" x14ac:dyDescent="0.25">
      <c r="E21" s="13" t="str">
        <f>A8</f>
        <v>Mayo</v>
      </c>
      <c r="F21" s="33">
        <f>G8</f>
        <v>4691</v>
      </c>
      <c r="G21" s="34">
        <f>F21/F24</f>
        <v>0.30239154257719331</v>
      </c>
    </row>
    <row r="22" spans="1:11" x14ac:dyDescent="0.25">
      <c r="E22" s="13" t="str">
        <f>A9</f>
        <v>Junio</v>
      </c>
      <c r="F22" s="33">
        <f>G9</f>
        <v>5015</v>
      </c>
      <c r="G22" s="34">
        <f>F22/F24</f>
        <v>0.32327725133758783</v>
      </c>
    </row>
    <row r="24" spans="1:11" ht="18" x14ac:dyDescent="0.25">
      <c r="F24" s="16">
        <f>SUM(F17:F22)</f>
        <v>15513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9.75" customHeight="1" x14ac:dyDescent="0.25">
      <c r="A32" s="53"/>
      <c r="B32" s="54"/>
      <c r="C32" s="54"/>
      <c r="D32" s="54"/>
      <c r="E32" s="54"/>
      <c r="F32" s="54"/>
      <c r="G32" s="54"/>
    </row>
    <row r="33" spans="1:7" ht="63" customHeight="1" x14ac:dyDescent="0.25">
      <c r="A33" s="46" t="s">
        <v>23</v>
      </c>
      <c r="B33" s="46"/>
      <c r="C33" s="46"/>
      <c r="D33" s="46"/>
      <c r="E33" s="46"/>
      <c r="F33" s="46"/>
      <c r="G33" s="46"/>
    </row>
  </sheetData>
  <mergeCells count="7">
    <mergeCell ref="A33:G33"/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view="pageLayout" zoomScale="80" zoomScaleNormal="80" zoomScalePageLayoutView="80" workbookViewId="0">
      <selection activeCell="A4" sqref="A4:G4"/>
    </sheetView>
  </sheetViews>
  <sheetFormatPr baseColWidth="10" defaultRowHeight="14.25" x14ac:dyDescent="0.25"/>
  <cols>
    <col min="1" max="1" width="13.5703125" style="1" customWidth="1"/>
    <col min="2" max="2" width="8.28515625" style="1" customWidth="1"/>
    <col min="3" max="3" width="24.7109375" style="1" customWidth="1"/>
    <col min="4" max="4" width="22" style="1" customWidth="1"/>
    <col min="5" max="5" width="18.85546875" style="1" customWidth="1"/>
    <col min="6" max="6" width="11.7109375" style="1" customWidth="1"/>
    <col min="7" max="16384" width="11.42578125" style="1"/>
  </cols>
  <sheetData>
    <row r="1" spans="1:7" ht="30" customHeight="1" x14ac:dyDescent="0.25">
      <c r="A1" s="47" t="s">
        <v>7</v>
      </c>
      <c r="B1" s="47"/>
      <c r="C1" s="47"/>
      <c r="D1" s="47"/>
      <c r="E1" s="47"/>
      <c r="F1" s="47"/>
      <c r="G1" s="47"/>
    </row>
    <row r="2" spans="1:7" ht="15" customHeight="1" x14ac:dyDescent="0.25"/>
    <row r="3" spans="1:7" ht="49.5" customHeight="1" x14ac:dyDescent="0.2">
      <c r="A3" s="48" t="s">
        <v>13</v>
      </c>
      <c r="B3" s="48"/>
      <c r="C3" s="48"/>
      <c r="D3" s="48"/>
      <c r="E3" s="48"/>
      <c r="F3" s="48"/>
      <c r="G3" s="48"/>
    </row>
    <row r="4" spans="1:7" ht="25.5" customHeight="1" x14ac:dyDescent="0.2">
      <c r="A4" s="49" t="s">
        <v>20</v>
      </c>
      <c r="B4" s="49"/>
      <c r="C4" s="49"/>
      <c r="D4" s="49"/>
      <c r="E4" s="49"/>
      <c r="F4" s="49"/>
      <c r="G4" s="49"/>
    </row>
    <row r="5" spans="1:7" ht="5.25" customHeight="1" x14ac:dyDescent="0.3">
      <c r="A5" s="6"/>
      <c r="B5" s="6"/>
      <c r="C5" s="6"/>
      <c r="D5" s="6"/>
      <c r="E5" s="6"/>
      <c r="F5" s="6"/>
      <c r="G5" s="6"/>
    </row>
    <row r="6" spans="1:7" ht="17.25" customHeight="1" x14ac:dyDescent="0.3">
      <c r="A6" s="37"/>
      <c r="B6" s="17"/>
      <c r="C6" s="38"/>
      <c r="D6" s="17"/>
      <c r="E6" s="17"/>
      <c r="F6" s="17"/>
      <c r="G6" s="39"/>
    </row>
    <row r="7" spans="1:7" s="7" customFormat="1" ht="42" customHeight="1" x14ac:dyDescent="0.25">
      <c r="C7" s="24" t="s">
        <v>0</v>
      </c>
      <c r="D7" s="24" t="s">
        <v>14</v>
      </c>
      <c r="E7" s="24" t="s">
        <v>15</v>
      </c>
    </row>
    <row r="8" spans="1:7" s="7" customFormat="1" ht="31.5" customHeight="1" x14ac:dyDescent="0.25">
      <c r="C8" s="19" t="s">
        <v>16</v>
      </c>
      <c r="D8" s="20">
        <v>100</v>
      </c>
      <c r="E8" s="40">
        <f>D8/D11</f>
        <v>0.2857142857142857</v>
      </c>
    </row>
    <row r="9" spans="1:7" s="7" customFormat="1" ht="31.5" customHeight="1" x14ac:dyDescent="0.25">
      <c r="C9" s="19" t="s">
        <v>17</v>
      </c>
      <c r="D9" s="20">
        <v>129</v>
      </c>
      <c r="E9" s="40">
        <f>D9/D11</f>
        <v>0.36857142857142855</v>
      </c>
    </row>
    <row r="10" spans="1:7" s="7" customFormat="1" ht="31.5" customHeight="1" x14ac:dyDescent="0.25">
      <c r="C10" s="19" t="s">
        <v>18</v>
      </c>
      <c r="D10" s="20">
        <v>121</v>
      </c>
      <c r="E10" s="40">
        <f>D10/D11</f>
        <v>0.3457142857142857</v>
      </c>
    </row>
    <row r="11" spans="1:7" s="7" customFormat="1" ht="33" customHeight="1" x14ac:dyDescent="0.25">
      <c r="C11" s="27" t="s">
        <v>1</v>
      </c>
      <c r="D11" s="41">
        <f>SUM(D8:D10)</f>
        <v>350</v>
      </c>
      <c r="E11" s="42">
        <f>SUM(E8:E10)</f>
        <v>1</v>
      </c>
    </row>
    <row r="12" spans="1:7" s="8" customFormat="1" ht="16.5" customHeight="1" x14ac:dyDescent="0.2">
      <c r="B12" s="43"/>
      <c r="C12" s="55"/>
      <c r="D12" s="55"/>
      <c r="E12" s="55"/>
    </row>
    <row r="13" spans="1:7" s="8" customFormat="1" ht="18" customHeight="1" x14ac:dyDescent="0.25">
      <c r="B13" s="43"/>
      <c r="E13" s="44"/>
    </row>
    <row r="14" spans="1:7" ht="10.5" customHeight="1" x14ac:dyDescent="0.25">
      <c r="B14" s="9"/>
      <c r="C14" s="9"/>
      <c r="D14" s="9"/>
      <c r="E14" s="9"/>
      <c r="F14" s="9"/>
    </row>
    <row r="15" spans="1:7" ht="10.5" customHeight="1" x14ac:dyDescent="0.25">
      <c r="B15" s="9"/>
      <c r="C15" s="9"/>
      <c r="D15" s="9"/>
      <c r="E15" s="9"/>
      <c r="F15" s="9"/>
    </row>
    <row r="16" spans="1:7" ht="11.25" customHeight="1" x14ac:dyDescent="0.25">
      <c r="B16" s="9"/>
      <c r="C16" s="9"/>
      <c r="D16" s="9"/>
      <c r="E16" s="9"/>
      <c r="F16" s="9"/>
    </row>
    <row r="17" spans="1:9" ht="15" customHeight="1" x14ac:dyDescent="0.25">
      <c r="B17" s="9"/>
      <c r="C17" s="9"/>
      <c r="D17" s="9"/>
      <c r="E17" s="9"/>
      <c r="F17" s="9"/>
    </row>
    <row r="18" spans="1:9" ht="15" customHeight="1" x14ac:dyDescent="0.25">
      <c r="B18" s="9"/>
      <c r="C18" s="9"/>
      <c r="D18" s="9"/>
      <c r="E18" s="9"/>
      <c r="F18" s="9"/>
    </row>
    <row r="19" spans="1:9" ht="15" customHeight="1" x14ac:dyDescent="0.25">
      <c r="B19" s="9"/>
      <c r="C19" s="9"/>
      <c r="D19" s="9"/>
      <c r="E19" s="9"/>
      <c r="F19" s="9"/>
    </row>
    <row r="20" spans="1:9" ht="15" customHeight="1" x14ac:dyDescent="0.25">
      <c r="B20" s="9"/>
      <c r="C20" s="9"/>
      <c r="D20" s="9"/>
      <c r="E20" s="9"/>
      <c r="F20" s="9"/>
    </row>
    <row r="21" spans="1:9" ht="15" customHeight="1" x14ac:dyDescent="0.25">
      <c r="B21" s="9"/>
      <c r="C21" s="9"/>
      <c r="D21" s="9"/>
      <c r="E21" s="9"/>
      <c r="F21" s="9"/>
    </row>
    <row r="30" spans="1:9" ht="13.5" customHeight="1" x14ac:dyDescent="0.3">
      <c r="A30" s="18"/>
      <c r="B30" s="17"/>
      <c r="C30" s="17"/>
      <c r="D30" s="17"/>
      <c r="E30" s="17"/>
      <c r="F30" s="17"/>
      <c r="G30" s="18"/>
      <c r="H30" s="18"/>
      <c r="I30" s="18"/>
    </row>
    <row r="31" spans="1:9" ht="13.5" customHeight="1" x14ac:dyDescent="0.3">
      <c r="A31" s="18"/>
      <c r="B31" s="17"/>
      <c r="C31" s="17"/>
      <c r="D31" s="17"/>
      <c r="E31" s="17"/>
      <c r="F31" s="17"/>
      <c r="G31" s="18"/>
      <c r="H31" s="18"/>
      <c r="I31" s="18"/>
    </row>
    <row r="32" spans="1:9" ht="15" customHeight="1" x14ac:dyDescent="0.3">
      <c r="B32" s="17"/>
      <c r="C32" s="17"/>
      <c r="D32" s="17"/>
      <c r="E32" s="17"/>
      <c r="F32" s="17"/>
    </row>
    <row r="33" spans="1:7" ht="15" customHeight="1" x14ac:dyDescent="0.3">
      <c r="B33" s="17"/>
      <c r="C33" s="17"/>
      <c r="D33" s="17"/>
      <c r="E33" s="17"/>
      <c r="F33" s="17"/>
    </row>
    <row r="37" spans="1:7" x14ac:dyDescent="0.25">
      <c r="C37" s="56"/>
      <c r="D37" s="56"/>
      <c r="E37" s="56"/>
    </row>
    <row r="39" spans="1:7" x14ac:dyDescent="0.25">
      <c r="C39" s="56"/>
      <c r="D39" s="56"/>
      <c r="E39" s="56"/>
    </row>
    <row r="40" spans="1:7" ht="12.75" customHeight="1" x14ac:dyDescent="0.25"/>
    <row r="41" spans="1:7" ht="73.5" customHeight="1" x14ac:dyDescent="0.25">
      <c r="A41" s="30"/>
      <c r="B41" s="46" t="s">
        <v>24</v>
      </c>
      <c r="C41" s="46"/>
      <c r="D41" s="46"/>
      <c r="E41" s="46"/>
      <c r="F41" s="46"/>
      <c r="G41" s="45"/>
    </row>
    <row r="42" spans="1:7" ht="11.25" customHeight="1" x14ac:dyDescent="0.25"/>
    <row r="43" spans="1:7" ht="11.25" customHeight="1" x14ac:dyDescent="0.25"/>
    <row r="44" spans="1:7" ht="11.25" customHeight="1" x14ac:dyDescent="0.25"/>
  </sheetData>
  <mergeCells count="7">
    <mergeCell ref="B41:F41"/>
    <mergeCell ref="A1:G1"/>
    <mergeCell ref="A3:G3"/>
    <mergeCell ref="A4:G4"/>
    <mergeCell ref="C12:E12"/>
    <mergeCell ref="C37:E37"/>
    <mergeCell ref="C39:E39"/>
  </mergeCells>
  <printOptions horizontalCentered="1"/>
  <pageMargins left="0.24" right="0.17" top="1.35" bottom="0.73" header="0.84" footer="0.46"/>
  <pageSetup scale="70" orientation="portrait" r:id="rId1"/>
  <headerFooter alignWithMargins="0">
    <oddHeader>&amp;L&amp;"Verdana,Negrita"&amp;12&amp;K000000MINISTERIO DE INTERIOR Y POLICIA&amp;R&amp;"Verdana,Negrita"&amp;10&amp;K000000BO-EST-01
Versión: 01</oddHeader>
    <oddFooter>&amp;C&amp;"Verdana,Negrita"&amp;10&amp;K03+000Dirección de Planificación y Desarrollo / Departamento de Estadísticas&amp;R&amp;"Verdana,Normal"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COBA-Infracciones</vt:lpstr>
      <vt:lpstr>Cierres </vt:lpstr>
      <vt:lpstr>COBA-Inspecciones</vt:lpstr>
      <vt:lpstr>COBA-Supervisiones</vt:lpstr>
      <vt:lpstr>COBA-Charlas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Frutuoso</dc:creator>
  <cp:lastModifiedBy>Cristian Frutuoso</cp:lastModifiedBy>
  <cp:lastPrinted>2022-09-23T15:35:11Z</cp:lastPrinted>
  <dcterms:created xsi:type="dcterms:W3CDTF">2018-04-09T14:11:31Z</dcterms:created>
  <dcterms:modified xsi:type="dcterms:W3CDTF">2024-07-11T14:43:23Z</dcterms:modified>
</cp:coreProperties>
</file>