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120" windowHeight="7470" firstSheet="1" activeTab="1"/>
  </bookViews>
  <sheets>
    <sheet name="JUNIO" sheetId="1" r:id="rId1"/>
    <sheet name="JULIO  2022" sheetId="12" r:id="rId2"/>
  </sheets>
  <definedNames>
    <definedName name="_xlnm._FilterDatabase" localSheetId="1" hidden="1">'JULIO  2022'!#REF!</definedName>
    <definedName name="_xlnm.Print_Area" localSheetId="1">'JULIO  2022'!$A$1:$J$173</definedName>
  </definedNames>
  <calcPr calcId="145621"/>
</workbook>
</file>

<file path=xl/calcChain.xml><?xml version="1.0" encoding="utf-8"?>
<calcChain xmlns="http://schemas.openxmlformats.org/spreadsheetml/2006/main">
  <c r="G147" i="12" l="1"/>
  <c r="G146" i="12"/>
  <c r="G152" i="12" l="1"/>
  <c r="G151" i="12"/>
  <c r="G150" i="12"/>
  <c r="G149" i="12"/>
  <c r="G148" i="12"/>
  <c r="G139" i="12"/>
  <c r="G138" i="12"/>
  <c r="G137" i="12"/>
  <c r="G136" i="12"/>
  <c r="G135" i="12"/>
  <c r="G134" i="12"/>
  <c r="G123" i="12"/>
  <c r="G122" i="12"/>
  <c r="G121" i="12"/>
  <c r="G120" i="12"/>
  <c r="G119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87" i="12" l="1"/>
  <c r="G86" i="12"/>
  <c r="G85" i="12"/>
  <c r="G84" i="12"/>
  <c r="G83" i="12"/>
  <c r="G82" i="12"/>
  <c r="G81" i="12"/>
  <c r="G73" i="12"/>
  <c r="G72" i="12"/>
  <c r="G71" i="12"/>
  <c r="G60" i="12"/>
  <c r="G45" i="12"/>
  <c r="G44" i="12"/>
  <c r="G43" i="12"/>
  <c r="G33" i="12"/>
  <c r="G23" i="12"/>
  <c r="G62" i="12"/>
  <c r="G61" i="12"/>
  <c r="G46" i="12" l="1"/>
  <c r="G34" i="12"/>
  <c r="G74" i="12"/>
  <c r="G88" i="12"/>
  <c r="G35" i="12"/>
  <c r="G48" i="12"/>
  <c r="G47" i="12"/>
  <c r="G124" i="12"/>
  <c r="G108" i="12"/>
  <c r="G90" i="12"/>
  <c r="G89" i="12"/>
  <c r="G141" i="12"/>
  <c r="G40" i="12"/>
  <c r="G39" i="12"/>
  <c r="G36" i="12"/>
  <c r="G161" i="12" l="1"/>
  <c r="G160" i="12"/>
  <c r="G159" i="12"/>
  <c r="G158" i="12" l="1"/>
  <c r="G157" i="12"/>
  <c r="G155" i="12"/>
  <c r="G154" i="12"/>
  <c r="G153" i="12"/>
  <c r="G144" i="12" l="1"/>
  <c r="G143" i="12"/>
  <c r="G142" i="12"/>
  <c r="G140" i="12"/>
  <c r="G129" i="12" l="1"/>
  <c r="G130" i="12"/>
  <c r="G131" i="12"/>
  <c r="G132" i="12"/>
  <c r="G128" i="12"/>
  <c r="G127" i="12"/>
  <c r="G126" i="12"/>
  <c r="G125" i="12"/>
  <c r="G116" i="12"/>
  <c r="G117" i="12"/>
  <c r="G115" i="12"/>
  <c r="G114" i="12"/>
  <c r="G110" i="12"/>
  <c r="G111" i="12"/>
  <c r="G112" i="12"/>
  <c r="G113" i="12"/>
  <c r="G109" i="12"/>
  <c r="G94" i="12"/>
  <c r="G93" i="12"/>
  <c r="G92" i="12"/>
  <c r="G91" i="12"/>
  <c r="G79" i="12"/>
  <c r="G78" i="12"/>
  <c r="G77" i="12"/>
  <c r="G76" i="12"/>
  <c r="G75" i="12"/>
  <c r="G69" i="12"/>
  <c r="G68" i="12"/>
  <c r="G67" i="12"/>
  <c r="G66" i="12" l="1"/>
  <c r="G65" i="12"/>
  <c r="G64" i="12"/>
  <c r="G63" i="12"/>
  <c r="G58" i="12"/>
  <c r="G57" i="12"/>
  <c r="G56" i="12"/>
  <c r="G55" i="12"/>
  <c r="G54" i="12"/>
  <c r="G53" i="12"/>
  <c r="G52" i="12"/>
  <c r="G51" i="12"/>
  <c r="G50" i="12"/>
  <c r="G49" i="12"/>
  <c r="G41" i="12"/>
  <c r="G38" i="12"/>
  <c r="G37" i="12"/>
  <c r="G31" i="12"/>
  <c r="G30" i="12"/>
  <c r="G29" i="12" l="1"/>
  <c r="G28" i="12"/>
  <c r="G27" i="12"/>
  <c r="G26" i="12"/>
  <c r="G25" i="12"/>
  <c r="G24" i="12"/>
  <c r="G21" i="12"/>
  <c r="G20" i="12"/>
  <c r="G19" i="12"/>
  <c r="G18" i="12"/>
  <c r="G17" i="12"/>
  <c r="G15" i="12"/>
  <c r="G16" i="12"/>
  <c r="G14" i="12"/>
  <c r="H26" i="1" l="1"/>
  <c r="I26" i="1" s="1"/>
  <c r="H15" i="1" l="1"/>
  <c r="I15" i="1" s="1"/>
</calcChain>
</file>

<file path=xl/sharedStrings.xml><?xml version="1.0" encoding="utf-8"?>
<sst xmlns="http://schemas.openxmlformats.org/spreadsheetml/2006/main" count="801" uniqueCount="454">
  <si>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</si>
  <si>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</si>
  <si>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</si>
  <si>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</si>
  <si>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</si>
  <si>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</si>
  <si>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</si>
  <si>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</si>
  <si>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</si>
  <si>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 xml:space="preserve"> B1500000008</t>
  </si>
  <si>
    <t>JORGE ANTONIO LOPEZ HILARIO</t>
  </si>
  <si>
    <t>SEGURO NACIONAL DE SALUD</t>
  </si>
  <si>
    <t>B1500004318</t>
  </si>
  <si>
    <t>286,852.00                                       32,018.00</t>
  </si>
  <si>
    <t>LIB. 1823 D/F 08/06/2021, SERVICIOS JURIDICOS CORRESPONDIENTE AL  MES MAYO,  A FAVOR DEL ASESOR JURIDICO DEL DESPACHO DE ESTE MIP. SEGUN CERTIFICADO DE CONTRATO NO. BS-0012232-2020</t>
  </si>
  <si>
    <t>LIB. 1838 D/F 15/06/2021, POR SERVICIO DE SEGURO MEDICO AL PERSONAL DE ESTE MIP , MENOS DESC. NOMINA DE RD$32,018.00, PERIODO DEL 01 AL 31/05/2021</t>
  </si>
  <si>
    <t>GOMARGOS, S.R.L.</t>
  </si>
  <si>
    <t>B1500000045</t>
  </si>
  <si>
    <t>LIB. 1850 D/F 18/06/2021, PAGO FACTURA SEGUN O/C MIP-2021-00061, POR ADQUISICION DE CORTINAS TIPO ZEBRA PARA LAS VENTANAS DEL PISO 11 DE ESTE MIP.</t>
  </si>
  <si>
    <t>VIAMAR C POR A</t>
  </si>
  <si>
    <t>SANTO DOMINGO MOTORS COMPANY S.A..-</t>
  </si>
  <si>
    <t>ANTHURIANA DOMINICANA, SRL</t>
  </si>
  <si>
    <t>FABIOLA MARIA NERY CABRERA GONZALEZ</t>
  </si>
  <si>
    <t>CONSULTORES DE DATOS DEL CARIBE, SRL</t>
  </si>
  <si>
    <t>LEO THEN &amp; ASOCIADOS, SRL</t>
  </si>
  <si>
    <t>PUBLICACIONES AHORA C POR A</t>
  </si>
  <si>
    <t>ALTICE DOMINICANA, S. A</t>
  </si>
  <si>
    <t>SANDY IMPORT MOTORS S.R.L.</t>
  </si>
  <si>
    <t xml:space="preserve">MILENA TOURS, SRL </t>
  </si>
  <si>
    <t>ACTUALIDADES VD, SRL</t>
  </si>
  <si>
    <t>CRISTALIA, SRL</t>
  </si>
  <si>
    <t>AUTO AIRE KENNEDY, SRL</t>
  </si>
  <si>
    <t>CHEQUE 75964 D/F 01/06/2021PAGO FACTURAS  SEGUN  O/S  NOS. MIP-2021-00065, 73, 83 Y 89, POR MANTENIMIENTO A 6   VEHICULOS  MARCA KIA, MODELO SPORTAGE, CHASIS NOS. 7665900, 7168653, 7699999, 7565988, 700672 Y 7701225, ASIGNADOS AL DEPARTAMENTO DE TRANSPORTACION  Y AL COBA DE ESTE MIP.</t>
  </si>
  <si>
    <t>COMPLETO</t>
  </si>
  <si>
    <t>BIENES RAICES AMOK, SRL</t>
  </si>
  <si>
    <t>CHEQUE 75969 D/F 01/06/2021, PAGO FACTURAS  NCF. B1500005509, 5540 Y 5568,  O/S  NO. MIP-2020-00047, 53 Y 62, POR MANTENIMIENTO A 3   VEHICULOS , CHASIS NO. 7565519, 7666584 Y 7713727, ASIGNADOS AL DIRECTOR DE TEGNOLOGIA DE LA INFORMACION, DIRECTORA DE REGISTRO Y CONTROL DE PORTE Y TENENCIA DE ARMAS Y AL COBA. OBJETO: 2.2.7.2.06</t>
  </si>
  <si>
    <t>CHEQUE 75970 D/F 02/06/2021PAGO FACTURAS NCF.B1500017081, 17116, 17112, 17153, 17154  Y 17152, O/S NOS. MIP-2021-00091, 92, 93, 102 Y 103, POR MANTENIMIENTO A LOS VEHICULOS,  TERMINALES DE CHASIS NOS: 650594, 607149, 650595, 25650, 606858 Y 196228,   ASIGNADOS  AL  CORDINADOR DE LA SEGURIDAD INTERNA,  VICE-MIN DE SEG PREVENTIVA EN GOBIERNOS PROVINCIALES, Dira. DE ASUNTOS MIGRATORIOS, Dir. FINANCIERO,  Sr. MINISTRO Y AL COBA DE ESTE MIP, OBJETO: 2.2.7.2.06.</t>
  </si>
  <si>
    <t>B1500002321</t>
  </si>
  <si>
    <t>CHEQUE 75971 D/F 02/06/2021, PAGO FACTURA, NCF B1500002321, O/C-MIP-2021-00051, POR ADQUISICION DE MATAS UTILIZADAS EN EL PISO 11 DE ESTE MIP, OBJETO: 2.3.1.3.03.</t>
  </si>
  <si>
    <t xml:space="preserve">CHEQUE 75972 D/F 02/06/2021, PAGO FACTURAS NCF.B1500000023 Y B1500000027, POR HONORARIOS PROFESIONALES,  EN LA LEGALIZACION DE 24 DOCUMENTOS, EN LA DIRECCION JURIDICA DE ESTE MIP. </t>
  </si>
  <si>
    <t xml:space="preserve">CHEQUE 75974 D/F 02/06/2021, PAGO FACTURA NCF B1500000895,  CORRESPONDIENTE A LOS CARGOS FIJOS, REPORTES DE CREDITOS ADICIONALES, REPORTES DE LOCALIZACION ADICIONALES DEL SERVICIO DE BURO DE CREDITO, DURANTE EL PERIODO DEL 13/04/2021  AL 12/05/2021.  OBJETAL : 2.2.8.7.06   </t>
  </si>
  <si>
    <t>B1500000895</t>
  </si>
  <si>
    <t>CHEQUE 75975 D/F 02/06/2021,PAGO FACTURA, NCF B1500000213, O/S-MIP-2021-00079, POR CONTRATACION DE SERVICIOS DE IMPRESION Y ENCUADERNACION DEL MATERIAL UTILIZADO EN EL PLAN NACIONAL DE CONVIVENCIA PACIFICA Y SEGURIDAD CIUDADANA, OBJETOS: 2.2.2.2.01 $ 81774.00  2.3.9.9.01,  $ 1741.68.</t>
  </si>
  <si>
    <t>B1500000213</t>
  </si>
  <si>
    <t>CHEQUE 75997 D/F 04/06/2021,PAGO FACTURA NCF B1500002212, POR DIFUSION PUBLICITARIA PARA LA CONVOCATORIA  LICITACION PUBLICA PARA LA ADQUISICION DE COMBUSTIBLE, POR DOS DIAS CONSECUTIVOS PARA ESTE MIP, OBJETO: 2.2.21.01.</t>
  </si>
  <si>
    <t>CHEQUE 75998 D/F 04/06/2021,PAGO FACTURAS NCF.B1500000024, 25 Y 26 POR HONORARIOS PROFESIONALES,  EN LA LEGALIZACION DE 28 DOCUMENTOS, EN LA DIRECCION JURIDICA DE ESTE MIP. OBJETO 2.2.8.7.02.</t>
  </si>
  <si>
    <t>CHEQUE 76004  D/F 10/06/2021,PAGO FACTURAS NCF. B1500030099 Y B1500030126, CUENTAS NOS. 9704970 Y 4045090, POR SERVICIOS A LA POLICIA AUXILIAR  Y ESTE MIP , CORRESPONDIENTE AL PERIODO DEL 20/04/2021 AL 19/05/2021. OBJETOS 2.2.1.3.01 RD$ 578.50,  2.2.1.5.01 RD$ 12,543.60.</t>
  </si>
  <si>
    <t>CHEQUE 76005 D/F 11/06/2021,PAGO FACTURAS NCF.B1500000028 Y B1500000029 POR HONORARIOS PROFESIONALES,  EN LA LEGALIZACION DE 27 DOCUMENTOS, EN LA DIRECCION JURIDICA DE ESTE MIP. OBJETO 2.2.8.7.02.</t>
  </si>
  <si>
    <t>CHEQUE 76038 D/F 16/06/2021,PAGO FACTURA,  NCF B1500000133, O/S-MIP-2021-00043, POR SERVICIO DE MANTENIMIENTO PARA EL VEHICULO  MARCA LEXUS, TERMINAL DE CHASIS: 784009456, ASIGNADO AL Sr. MINISTRO DE ESTE MIP. OBJETO: 2.2.7.2.06</t>
  </si>
  <si>
    <t>CHEQUE 76057 D/F 22/06/2021,PAGO FACTURA, NCF. B1500000662  D/C-MIP-2021-00138, POR  LA ADQUISICION DE 15 GRECAS PARA CAFE, A SER UTILIZADAS EN LAS DIFERENTES COCINA  DE ESTE MIP. OBJETO: 2.3.9.5.01.</t>
  </si>
  <si>
    <t>CHEQUE 76069 D/F 25/06/2021,PAGO FACTURA NCF.B1500000273, DE O/S NO.MIP-2021-00114, POR SERVICIO DE  DESINFECCION, DE LAS AREAS DE  LOS PISOS 2, 3, 11 Y 13 DE ESTE MIP, DEBIDO A BROTE DE COVID-19. OBJETO 2.2.8.5.01</t>
  </si>
  <si>
    <t xml:space="preserve">CHEQUE 76070 D/F 25/06/2021,PAGO FACTURA NCF B1500000915, CORRESPONDIENTE A LOS CARGOS FIJOS, REPORTES DE CREDITOS ADICIONALES, REPORTES DE LOCALIZACION ADICIONALES DEL SERVICIO DE BURO DE CREDITO, DURANTE EL PERIODO DEL 13/05/2021  AL 12/06/2021.  OBJETAL : 2.2.8.7.06   </t>
  </si>
  <si>
    <t xml:space="preserve">CHEQUE 76071 D/F 25/06/2021,PAGO FACTURA, NCF B1500000163,  O/S-MIP-2021-00112, POR SERVICIO DE TINTADO DE CRISTALES UBICADOS EN EL DEPARTAMENTO DE ARCHIVOS DE ESTE MIP, OBJETO: 2.2.9.1.01 </t>
  </si>
  <si>
    <t>B1500000023  B1500000027</t>
  </si>
  <si>
    <t>13/05/2021   17/05/2021</t>
  </si>
  <si>
    <t>33,040.00  23,600.00</t>
  </si>
  <si>
    <t>13/06/2021   17/06/2021</t>
  </si>
  <si>
    <t>RESTAURANT LINA C POR A</t>
  </si>
  <si>
    <t>B1500001090</t>
  </si>
  <si>
    <t xml:space="preserve"> B1500002963</t>
  </si>
  <si>
    <t>EDITORA EL NUEVO DIARIO, S.A.</t>
  </si>
  <si>
    <t>LIB. 1862 D/F 07/06/2021PAGO FACT. NCF B1500001090 Y SALDO O/S MIP-2021-00118,CONTRATACION DE SERVICIOS DE CATERING: COFFE BREAK MATUTINO, VESPERTINO Y ALMUERZO, PARA LOS DIAS 14 Y 15 DE MAYO 2021.</t>
  </si>
  <si>
    <t>LIB. 1945 D/F 10/06/2021PAGO FACT. NCF B1500002963 CON O/S MIP-2021-00096, POR DIFUSION PUBLICITARIA DE CONVOCATORIA A LICITACION PUBLICA DE STE MIP PARA LA ADQUISICION DE COMBUSTIBLE POR DOS (2) DIAS CONSECUTIVOS EN DIARIO DE CIRCULACION NACIONAL.</t>
  </si>
  <si>
    <t>COMPAÑIA DOMINICANA DE TELEFONO, C. POR A.</t>
  </si>
  <si>
    <t>LIB. 1957 D/F 11/06/2021, PAGO CUENTA NO.710029713, SEGUN FACTURA NCF. B1500097770, POR SERVICIO TELEFÓNICO A ESTE MIP, CORRESPONDIENTE AL MES DE MAYO 2021.</t>
  </si>
  <si>
    <t>B1500097770</t>
  </si>
  <si>
    <t>EDESUR DOMINICA, S.A.</t>
  </si>
  <si>
    <t>LIB 1958 D/F 11/06/2021, PAGO NIC. NO. 6671693 ,POR SERVICIO DE ELECTRICIDAD AL LOCAL DONDE FUNCIONA LA CASA DE PREVENCION Y SEGURIDAD CIUDADANA DE ESTE MIP, PERIODO DE FACTURACIÓN DEL 01/04/2021 AL 02/05/2021. A FAVOR DE EDESUR.</t>
  </si>
  <si>
    <t>B1500222998</t>
  </si>
  <si>
    <t>31/06/2021</t>
  </si>
  <si>
    <t>B1500000167</t>
  </si>
  <si>
    <t>DIPRES DISLA, SRL</t>
  </si>
  <si>
    <t>B1500000137</t>
  </si>
  <si>
    <t>LIB. 1966 D/F 11/06/221, PAGO FACT. NCF B1500000137 CON O/C MIP-2020-00244, POR SERVICIO DE RECARGA DE EXTINTORES PARA USO DE ESTE MIP.</t>
  </si>
  <si>
    <t>LIB 1960 D/F 11/06/2021, PAGO FACTURA NCF. B1500000167, SEGÚN CONTRATO BS-0007243-2020,POR ALQUILER DE LA NAVE QUE SE UTILIZA COMO ALMACEN DE ESTE MIP, UBICADA EN LA AV. REP. DE COLOMBIA, EN LOS PERALEJOS., CORRESP. AL PERIODO DESDE EL 15/04/2020 AL 14/05/2021</t>
  </si>
  <si>
    <t>COMPAÑIA DOMINICANA DE TELEFONOS, C.POR A.</t>
  </si>
  <si>
    <t>LIB. 1983 D/F 11/06/2021PAGO CUENTA NO.703616800, NCF B1500098062, POR SERVICIO DE FLOTAS DE ESTE MINISTERIO CORRESPONDIENTE AL MES DE MAYO 2021</t>
  </si>
  <si>
    <t>B1500098062</t>
  </si>
  <si>
    <t>LIB. 2006 D/F 14/06/2021, PAGO FACTURA NCF B1500000599, SEGUN O/C -MIP-2021-00080 D/F 08/04/2021, POR CONTRATACION DE UNA EMPRESA SOCIAL MEDIA, PARA MONTAJE DE CAMPAÑA ORIENTACION, EDUCACION Y PREVENCION SEGURIDAD CIUDADANA.</t>
  </si>
  <si>
    <t>B1500000599</t>
  </si>
  <si>
    <t>GTB RADIODIFUSORES, SRL</t>
  </si>
  <si>
    <t>SEGUROS RESERVAS, S. A.</t>
  </si>
  <si>
    <t>B1500027960</t>
  </si>
  <si>
    <t>E CONSTHERA, SRL</t>
  </si>
  <si>
    <t>B1500000056</t>
  </si>
  <si>
    <t>HV MEDISOLUTIONS, SRL</t>
  </si>
  <si>
    <t xml:space="preserve">B1500000220 </t>
  </si>
  <si>
    <t>SUPLIDORA DE CARNES SAILIN, EIRL</t>
  </si>
  <si>
    <t>B1500000182  B1500000187</t>
  </si>
  <si>
    <t>30/03/2021  20/04/2021</t>
  </si>
  <si>
    <t>19,312.24 16,042.80</t>
  </si>
  <si>
    <t>HUMANO SEGUROS S A</t>
  </si>
  <si>
    <t>B1500018507 B1500018508 B1500018509</t>
  </si>
  <si>
    <t xml:space="preserve">01/05/2021 01/05/2021 01/05/2021 </t>
  </si>
  <si>
    <t>75,897.78 214,713.35 1,035,874.90</t>
  </si>
  <si>
    <t>CORPORACION ESTATAL DE RADIO Y TELEVISION</t>
  </si>
  <si>
    <t>B1500004506   B1500004647</t>
  </si>
  <si>
    <t>05/05/2021 04/06/2021</t>
  </si>
  <si>
    <t>41,872.56 41,872.56</t>
  </si>
  <si>
    <t>B1500005593  B1500005594   B1500005595  B1500005633 B1500005674   B1500005709</t>
  </si>
  <si>
    <t>B1500005540   B1500005568    B1500005674</t>
  </si>
  <si>
    <t>LICDA. ROSANDA SERRANO</t>
  </si>
  <si>
    <t xml:space="preserve">LICDO. NOE VASQUEZ </t>
  </si>
  <si>
    <t xml:space="preserve">AUTORIZADO POR </t>
  </si>
  <si>
    <t>Director Financiero</t>
  </si>
  <si>
    <t>DEPARTAMENTO DE CONTABILIDAD</t>
  </si>
  <si>
    <t>PAGOS A PROVEEDORES</t>
  </si>
  <si>
    <t>CORRESPONDIENTE DEL 01 AL 30 DE JUNIO DEL 2021</t>
  </si>
  <si>
    <t>PENDIENTE</t>
  </si>
  <si>
    <t>30/04/2021  20/05/2021</t>
  </si>
  <si>
    <t xml:space="preserve">01/06/2021 01/06/2021 01/06/2021 </t>
  </si>
  <si>
    <t>05/06/2021 04/07/2021</t>
  </si>
  <si>
    <t xml:space="preserve">25/03/2021 25/03/2021 25/03/2021 31/03/2021 12/04/2021 20/04/2021 </t>
  </si>
  <si>
    <t>10,140.82 8,125.66 6,081.18 8,466.18 6,436.34 8,466.18</t>
  </si>
  <si>
    <t>25/04/2021 25/04/2021 25/04/2021 30/04/2021 12/05/2021 20/05/2021</t>
  </si>
  <si>
    <t>18/03/2021  25/03/2021 12/04/2021</t>
  </si>
  <si>
    <t>6,081.01 7,642.51 6,436.34</t>
  </si>
  <si>
    <t>18/04/2021  25/04/2021 12/05/2021</t>
  </si>
  <si>
    <t xml:space="preserve">B1500017081  B1500017112  B1500017116    B1500017152  B1500017153 B1500017154  </t>
  </si>
  <si>
    <t>22/04/2021  26/04/2021 26/04/2021  29/04/2021 29/04/2021 29/04/2021</t>
  </si>
  <si>
    <t>18670.07  23,463.47 8,697.76  8,719.94 12,574.81  4,621.03</t>
  </si>
  <si>
    <t>22/05/2021  26/05/2021 26/05/2021  29/05/2021 29/05/2021 29/05/2021</t>
  </si>
  <si>
    <t>B1500002212</t>
  </si>
  <si>
    <t>30,680.00    28,320.00   7,080.00</t>
  </si>
  <si>
    <t>B1500000024  B1500000025   B1500000026</t>
  </si>
  <si>
    <t>13/05/2021   13/05/2021   14/05/2021</t>
  </si>
  <si>
    <t>13/06/2021   13/06/2021   14/06/2021</t>
  </si>
  <si>
    <t>25/05/2021  25/05/2021</t>
  </si>
  <si>
    <t>B1500030099    B1500030126</t>
  </si>
  <si>
    <t>10,005.81   3,116.29</t>
  </si>
  <si>
    <t>25/06/2021  25/06/2021</t>
  </si>
  <si>
    <t>B1500000028    B1500000029</t>
  </si>
  <si>
    <t>28/05/2021   28/05/2021</t>
  </si>
  <si>
    <t>28,320.00  25,400.00</t>
  </si>
  <si>
    <t>28/06/2021   28/06/2021</t>
  </si>
  <si>
    <t>B1500000133</t>
  </si>
  <si>
    <t>B1500003550</t>
  </si>
  <si>
    <t>CHEQUE 76068 D/F 23/06/2021,PAGO FACTURA, NCF B1500003550 D/F 04/05/2021, POR COMPRA DE BOLETO AEREO, A FAVOR  DEL Sr. SALVADOR  ADRIAN FERRERAS,  QUIEN SE TRASLADO DESDE URUGUAY AL  PAIS, PARA DAR ASISTENCIA Y ACOMPAÑAMIENTO A LA Sra. ELIZABETH MARTE, SEGUN MEMO: DG-MIP-3766-2021.</t>
  </si>
  <si>
    <t>B1500000662</t>
  </si>
  <si>
    <t xml:space="preserve"> B1500000163</t>
  </si>
  <si>
    <t>B1500000915</t>
  </si>
  <si>
    <t>B1500000273</t>
  </si>
  <si>
    <t>LIB 2007 D/F 14/06/2021 PAGO 3cer  ABONO NCF. B1500027960, POR LA RENOVACIÓN PÓLIZAS DE SEGUROS NO.2-2-502-0000152 (VEHICULOS DE MOTOR)  del 21/03/2021 al  21/03/2022, DE LA FLOTILLA VEH.  DEL MIP</t>
  </si>
  <si>
    <t>LIB. 2008 D/F 14/06/2021PAGO FACT. NCF B1500000056, Y SALDO A LA CUBICACION NO. 1 Y FINAL, SEGUN ADENDA BS-0011996-2020 AL CERT. DE CONTRATO B0017519-2019, POR LOS TRABAJOS DE REMODELACION DEL PISO 11 DE ESTE MIP</t>
  </si>
  <si>
    <t>LIB. 2041 D/F 16/06/2021PAGO FACT. NCF B1500000220 ABONO A LA O/S MIP-2020-00224, POR SERVICIOS DE ALMUERZOS Y CENA PARA EL PERSONAL DE SEGURIDAD DIURNO Y NOCTURNO DEL MIP.</t>
  </si>
  <si>
    <t>LIB. 2046 D/F 16/06/2021 PAGO FACTURAS NCF. B1500000182 Y B1500000187 Y SALDO O/C -MIP-2020-00235 d/F 21/12/2020, ADQUISICION 1,128 LIBRAS DE AZUCAR PARA SER UTILIZADA EN LAS DIFERENTES COCINAS Y DEPARTAMENTOS DE ESTE MINISTERIO</t>
  </si>
  <si>
    <t>LIB. 2144 D/F 18/06/2021, PAGO FACTURAS NCF. B1500018507-8508-8509, POR RD$1,633,978.99, POR SERV. SEG. MÉDICOS AL PERS. DEL COBA, PER/PRUEBA Y EL MIP, MENOS DESC. NÓMINA RD $284,632.54 Y NC. NO. B0400207221,RD$22,860.42, DEL 01 AL 31/05/2021.</t>
  </si>
  <si>
    <t>LIB. 2145 D/F 18/06/2021, PAGO FACTURAS NCF.:B1500004506 Y B1500004647, POR EL 10% DEL PRESUPUESTO DE PUBLICIDAD DE ACUERDO A LA LEY 134-03, CORRESPONDIENTE A LOS MESES DE MAYO Y JUNIO 2021.</t>
  </si>
  <si>
    <t>CENTRO AUTOMOTRIZ REMESA, SRL</t>
  </si>
  <si>
    <t>PAGO FACTURAS NCF. B1500001174 , B1500001173 SEGUN O/S-MIP-2020-00220, POR SERVICIO DE REPARACION Y MANTENIMIENTO PARA VARIOS VEHICULOS DE LA FLOTILLA DE ESTE MIP</t>
  </si>
  <si>
    <t>B1500001173  B1500001174</t>
  </si>
  <si>
    <t>17/03/2021       08/04/2021</t>
  </si>
  <si>
    <t>548,452.20     396,220.40</t>
  </si>
  <si>
    <t>17/04/2021       08/05/2021</t>
  </si>
  <si>
    <t xml:space="preserve">            REVISADO POR </t>
  </si>
  <si>
    <t xml:space="preserve">                 Encargada Depto. De Contabilidad</t>
  </si>
  <si>
    <t xml:space="preserve">REVISADO POR </t>
  </si>
  <si>
    <t xml:space="preserve">PREPARADO POR </t>
  </si>
  <si>
    <t>Auxiliar Depto. De Contabilidad</t>
  </si>
  <si>
    <t>JESUS A. BATISTA MARTINEZ</t>
  </si>
  <si>
    <t>LICDA. VIOLETA HERNANDEZ</t>
  </si>
  <si>
    <t>Directora Financiera</t>
  </si>
  <si>
    <t>CORRESPONDIENTE DEL 01 AL 31 DE AGOSTO  DEL 2022</t>
  </si>
  <si>
    <t>LICDA. CEBERINA ZARZUELA</t>
  </si>
  <si>
    <t xml:space="preserve">  Encargada Depto. De Contabilidad</t>
  </si>
  <si>
    <t>B1500000026</t>
  </si>
  <si>
    <t>Solutex, SRL</t>
  </si>
  <si>
    <t>B1500001442</t>
  </si>
  <si>
    <t>B1500001443</t>
  </si>
  <si>
    <t>Xiomari Veloz D' Lujo Fiesta, SRL</t>
  </si>
  <si>
    <t>LIB: 4009 d/f  01/08/2022.  PAGO FACTURA NCF. B1500001610 D/F 10/6/2022, SEGUN O/S MIP-2022-00263, POR SERVICIO DE MANTENIMIENTO DEL VEHICULO EN GARANTIA DEL VEHICULO MITSUBISSHI L200 CHASIS NO.000314, ASIGNADO A LA GOBERNACION DE LA VEGA.</t>
  </si>
  <si>
    <t>B1500001610</t>
  </si>
  <si>
    <t>Bonanza Dominicana, SAS</t>
  </si>
  <si>
    <t>LIB: 4011 d/f 01/08/2022. PAGO FACTURA NCF. B1500000021, D/F 5/7/2022, SEGUN O/S MIP-2022-00158, POR SERVICIO DE IMPRESION Y ENCUADERNACION DE CUATROCIENTOS  (400) EJEMPLARES PARA EL MANUAL DEL CURSO BASICO PARA POLICIAS MUNICIPALES Y AUXILIARES.</t>
  </si>
  <si>
    <t>B1500000021</t>
  </si>
  <si>
    <t>Gellart Gallery, S.R.L.</t>
  </si>
  <si>
    <t>LIB; 4012  d/f  01/08/2022. PAGO FACTURA NCF. B1500001708 D/F 18/7/2022, SEGUN O/S MIP-2022-00351, POR SERVICIO DE MANTENIMIENTO DEL VEHICULO EN GARANTIA DEL VEHICULO MITSUBISSHI L200 CHASIS NO.000408, ASIGNADO AL DEPARTAMENTO DE TRANSPORTACION.</t>
  </si>
  <si>
    <t>B1500001708</t>
  </si>
  <si>
    <t>B1500000131</t>
  </si>
  <si>
    <t>Quantifox Group, SRL</t>
  </si>
  <si>
    <t>LIB: 4026  d/f  01/08/2022. PAGO FACT. NCF. B1500024053 D/F 01/07/2022, POR  SERVICIO DE SEGURO  MEDICO AL PERSONAL DE ESTE  MIP, MENOS DESC. DE NOMINA $317,112.22 CORRESPONDIENTE AL PERIODO DEL 01/07/2022 AL 31/07/2022.</t>
  </si>
  <si>
    <t>B1500024053</t>
  </si>
  <si>
    <t>B1500000003</t>
  </si>
  <si>
    <t>LUCAS EVANGELISTA MARTE PILAR DE MCKENZIE</t>
  </si>
  <si>
    <t>LIB: 4013  d/f 01/08/2022. PAGO FACTURA NCF. B1500000131, D/F 20/06/2022, SEGUN O/C MIP-2022-00232, POR ADQUISICION DE VARIOS MOBILIARIOS DE OFICINA PARA SER DISTRIBUIDOS EN LAS DIFERENTES DEPENDENCIAS DE ESTE MINISTERIO.</t>
  </si>
  <si>
    <t>LIB: 4027  d/f 01/08/2022. PAGO FACTURA NCF. B1500000003,D/F 1/6/2022, O/C MIP-2022-00128 POR CONTRATACION PARA SERVICIOS DE REFRIGERIO PARA TALLER SISTEMA NACIONAL DE ATENCION CIUDADANA 311 Y PARA EL CURSO DE COMUNICACION EFECTIVA, ORTOGRAFIA Y REDACCION.</t>
  </si>
  <si>
    <t>LIB: 4006   d/f 01/08/2022. PAGO FACTURA NCF. B1500000026, D/F 22/6/2022, SEGUN O/C MIP-2022-00279, POR ADQUISICION DE CHALECOS PROTECTORES PARA SER UTILIZADOS POR LOS MOTOCONCHOS DE LA CIUDAD DE LA ROMANA EN ACTIVIDADES DEL PLAN INTEGRAL DE SEGURIDAD CIUDADANA PARA ESTE MINISTERIO.</t>
  </si>
  <si>
    <t>LIB: 4007  d/f 01/08/2022. PAGO FACTURAS NCF. B1500001442 , B1500001443 , SEGUN O/C NO. MIP 2022-00284, POR CONTRATACION DE LOS SERVICIO DE REFIGERIO PARA DIFERENTES  ACTIVIDADES DE ESTE MIP.</t>
  </si>
  <si>
    <t>LIB: 4029  d/f  01/08/2022. PAGO FACTURA NCF. B1500006495, D/F 17/06/2022, POR  VALOR DE RD$503,913.14, POR SERVICIO DE SEGURO MEDICO AL PERSONAL DE ESTE MIP, MENOS DESC. NOMINA DE RD$49,199.26, Y NOTA DE CREDITO NCF. B0400008028 RD $610.82, PERIODO DEL 01/07/2022 AL 31/07/2022</t>
  </si>
  <si>
    <t>B1500006495</t>
  </si>
  <si>
    <t>LIB: 4043  d/f 02/08/2022. PAGO FACTURA NCF. B1500001127 D/F 24/06/2022 Y 1ER ABONO A LA O/C NO. MIP-2022-00127, POR ADQUISICION DE VARIOS TONERS PARA LOS  DIFERENTES DEPARTAMENTOS DE ESTE MIP.</t>
  </si>
  <si>
    <t>B1500001127</t>
  </si>
  <si>
    <t>Centroxpert STE, SRL</t>
  </si>
  <si>
    <t>LIB: 4049  d/f 02/08/2022. PAGO CUENTAS NO. 9704970 , 4045090 Y NCF.B1500042042 Y B1500042069, POR SERVICIO DE TELECABLE , TELÉFONO E INTERNET A LA POLICÍA AUXILIAR Y INTERNET DE RESPALDO A ESTE MIP , CORRESPONDIENTE AL PERIODO DEL 20/06/2022 AL 19/07/2022.</t>
  </si>
  <si>
    <t>B1500042042</t>
  </si>
  <si>
    <t>B1500042069</t>
  </si>
  <si>
    <t>Altice Dominicana, SA</t>
  </si>
  <si>
    <t>LIB: 4050  d/f 02/08/2022. PAGO FACTURAS NCF. B1500000023 Y B1500000025, SEGUN O/C MIP-2022-00306, POR ADQUISICION DE CASCOS PROTECTORES PARA SER UTILIZADOS POR LOS MOTOCONCHOS DE LA CIUDAD DE LA ROMANA EN ACTIVIDADES DEL PLAN INTEGRAL DE SEGURIDAD CIUDADANA PARA ESTE MINISTERIO</t>
  </si>
  <si>
    <t>B1500000023</t>
  </si>
  <si>
    <t>B1500000025</t>
  </si>
  <si>
    <t>M&amp;CRD, SRL</t>
  </si>
  <si>
    <t>LIB: 4052  d/f 02/08/2022. PAGO FACTURA NCF. B1500000302 D/F 3/6/2022, POR  CAPACITACION DE SISTEMA INTEGRADO DE GESTION (ISO9001) DE LA GESTION ANTISOBORNO ( ISO37001) Y LA GESTION DEL CUMPLIMIENTO ( ISO37301 ) 2021 A VARIOS EMPLEADOS DE DIFERENTES AREAS DEL MIP.</t>
  </si>
  <si>
    <t>B1500000302</t>
  </si>
  <si>
    <t>INSTITUTO DOMINICANO PARA LA CALIDAD</t>
  </si>
  <si>
    <t>LIB: 4064 d/f 02/08/2022. PAGO FACT. B1500000002, 2do ABONO O/S MIP-2022-00117,POR SERV. DE ASESORIA ESPECIALIZADA PARA IMPLEMENTAC. DE LOS PLANES, TRABAJO, ESTRATEG. Y POLITICA PARA LA TRANSF. Y PROFESIONALIZACION DE LA P. N., DEL 13/4/ AL 13/7/2022, S/CERT. CONT. BS-0005411-2022</t>
  </si>
  <si>
    <t>B1500000002</t>
  </si>
  <si>
    <t>José Enrique Vila Del Castillo</t>
  </si>
  <si>
    <t>LIB: 4277  d/f  08/08/2022. PAGO FACTURA NCF. B1500000010, D/F 21/07/2022, SEGUN O/C MIP-2022-00401, POR SERVICIOS DE IMPRESION DE BANNER Y  ADHESIVOS DE VINIL, PARA SER UTILIZADAS EN DIFERENTES ACTIVIDADES DE ESTE MINISTERIO</t>
  </si>
  <si>
    <t>B1500000010</t>
  </si>
  <si>
    <t>Ardigraf, SRL</t>
  </si>
  <si>
    <t>LIB: 4278 d/f 08/08/2022. PAGO FACTURA NCF. B1500000884, D/F 15/07/2022 SEGUN O/C MIP-2022-00322, POR ADQUISICION DE TONERES PARA SER UTILIZADOS EN ESTE MINISTERIO</t>
  </si>
  <si>
    <t>B1500000884</t>
  </si>
  <si>
    <t>Luyens Comercial, SRL</t>
  </si>
  <si>
    <t>LIB: 4279 d/f 08/08/2022. PAGO FACTURA NCF B1500000885, D/F 19/07/2022, SEGUN O/C MIP-2022-00344, POR ADQUISICION DE ESTUFAS ELECTRICAS LAS CUALES SERAN UTILIZADAS EN LOS PISOS 2,3,11 Y 13 DE ESTE MINISTERIO</t>
  </si>
  <si>
    <t>B1500000885</t>
  </si>
  <si>
    <t>LIB: 4280 d/f 08/08/2022. PAGO FACTURA NCF. B1500000057 D/F  03/07/2022, Y 2DO ABONO AL CERTIFICADO DE CONTRATO BS-0006989-2022, POR SERVICIOS JURIDICOS A ESTE MIP, CORRESPONDIENTE AL MES DE  JULIO 2022.</t>
  </si>
  <si>
    <t>B1500000057</t>
  </si>
  <si>
    <t>LIB: 4280 d/f  08/08/2022. PAGO FACTURA NCF B1500000426, D/F 14/07/2022, SEGUN O/C MIP-2022-00334, POR ADQUISICION DE VARIAS LAPTOPS PARA DIFERENTES DEPENDENCIAS DE ESTE MINISTERIOS</t>
  </si>
  <si>
    <t>B1500000426</t>
  </si>
  <si>
    <t>FL Betances &amp; Asociados, SRL</t>
  </si>
  <si>
    <t>LIB: 4291  d/f 09/08/2022. PAGO FACTURA NCF B1500001381, D/F 22/07/2022, SEGUN O/S MIP-2022-00389, POR SERVICIOS DE MANTENIMIENTO DE LA MOTOCICLETA YAMAHA XT660R CHASIS #602966, ASIGNADO AL DESPACHO DEL MINISTRO</t>
  </si>
  <si>
    <t>B1500001381</t>
  </si>
  <si>
    <t>MOTO FRANCIS, SRL</t>
  </si>
  <si>
    <t>B1500139432</t>
  </si>
  <si>
    <t>B1500139920</t>
  </si>
  <si>
    <t>B1500139441</t>
  </si>
  <si>
    <t>AGUA PLANETA AZUL C POR A</t>
  </si>
  <si>
    <t>B1500000555</t>
  </si>
  <si>
    <t>Dipuglia PC Outlet Store, SRL</t>
  </si>
  <si>
    <t>B1500000046</t>
  </si>
  <si>
    <t>B1500000053</t>
  </si>
  <si>
    <t>COMPUTER TECHNOLOGY AND SERVICE ARNALDO RODRIGUEZ, SRL</t>
  </si>
  <si>
    <t>LIB: 4295  d/f 09/08/2022. PAGO FACTURAS NCF. B1500000046 Y B1500000053 , SEGUN O/C MIP-2022-00308, POR ADQUISICION DE COMPUTADORAS,  LAPTOPS Y TELEVISORES SMART,  QUE SERAN UTILIZADAS POR ESTE MINISTERIO</t>
  </si>
  <si>
    <t>LIB: 4294 d/f 09/08/2022. PAGO FACTURA NCF. B1500000555, D/F 18/7/2022, SEGUN O/C MIP-2022-00300, POR ADQUISICION DE MEMORIAS CFEXPRESS, PARA USO DE ESTE MINISTERIO</t>
  </si>
  <si>
    <t>LIB: 4292 d/f 09/08/2022. PAGO FACTURAS NCF B1500139432, 139441 Y 139920, Y 3ER ABONA A LA  O/C MIP-2022-00143, POR ADQUISICION DE LLENADO DE BOTELLONES DE 5 GALONES PARA SER UTILIZADOS EN LAS DIFERNTES COCINAS, PROGRAMAS Y EVENTOS DE ESTE MINISTERIO</t>
  </si>
  <si>
    <t>LIB: 4301  d/f 09/08/2022. PAGO FACTURA NCF B1500000027, D/F 21/7/2022, SEGUN O/C MIP-2022-00357, POR ADQUISICION DE CHALECOS PROTECTORES PARA SER UTILIZADOS POR LOS MOTOCONCHOS DE LA CIUDAD DE LA ROMANA EN ACTIVIDADES DEL PLAN INTEGRAL DE SEGURIDAD CIUDADANA PARA ESTE MINISTERIO</t>
  </si>
  <si>
    <t>B1500000027</t>
  </si>
  <si>
    <t>LIB: 4306  d/f 09/08/2022. PAGO FACTURA NCF. B1500006451, 6452, 6453, 6454, 6455 Y 6456 D/F 8/6/2022, POR EL 10% DEL PRESUPUESTO DE PUBLICIDAD, DE ACUERDO A LA LEY 134-03 CORRESPONDIENTE A LOS MESES DESDE EL 1 DE ENERO AL 30 DE JUNIO 2022</t>
  </si>
  <si>
    <t>B1500006451</t>
  </si>
  <si>
    <t>B1500006452</t>
  </si>
  <si>
    <t>B1500006453</t>
  </si>
  <si>
    <t>B1500006454</t>
  </si>
  <si>
    <t>B1500006455</t>
  </si>
  <si>
    <t>B1500006456</t>
  </si>
  <si>
    <t>Corporación Estatal de Radio y Televisión (CERTV)</t>
  </si>
  <si>
    <t>LIB: 4311 d/f 09/08/2022. PAGO FACT. NCF. B1500000729, D/F 01/07/2022 POR ALQUILER DEL LOCAL DONDE FUNCIONAN LAS OFICINAS DE LA POLICIA  AUXILIAR, SEGUN CERTIFICADO DE CONTRATO BS-0007619-2022, CORRESPONDIENTE AL MES DE JULIO 2022.</t>
  </si>
  <si>
    <t>B1500000729</t>
  </si>
  <si>
    <t>Servicios Empresariales Canaan, SRL</t>
  </si>
  <si>
    <t>LIB: 4333 d/f 10/08/2022. PAGO FACT. NCF.B1500001724, D/F 11/07/2022 ,POR ALQUILER DE STAND EN CENTRO DE ATENCION PRES. AL CIUDADANO "PUNTO GOB-SAMBIL,"PARA PROPORCIONAR INFORMACION Y SERVIC. DE ESTE MIP, CORRESP. AL MES DE JULIO 2022, SEGUN CERTIFICADO DE CONTRATO CI-000166-2021</t>
  </si>
  <si>
    <t>B1500001724</t>
  </si>
  <si>
    <t>OFICINA GUBERNAMENTAL DE TECNOLOGIA DE LA INFORMACION Y COMUNICACIÓN</t>
  </si>
  <si>
    <t>LIB: 4343 d/f 10/08/2022. PAGO CUENTA NO. 703616800, NCF B1500175499  D/F 28/07/2022, POR SERVICIO DE FLOTA DE ESTE MINISTERIO, CORRESPONDIENTE AL MES DE JULIO 2022</t>
  </si>
  <si>
    <t>B1500175499</t>
  </si>
  <si>
    <t>COMPANIA DOMINICANA DE TELEFONOS C POR A</t>
  </si>
  <si>
    <t>LIB: 4346 d/f 10/08/2022 . PAGO CUENTA NO.710029713, SEGUN FACTURA NCF. B1500175246, D/F 28/07/2022,  POR SERVICIO TELEFÓNICO A ESTE MIP, CORRESPONDIENTE AL MES DE JULIO 2022.</t>
  </si>
  <si>
    <t>B1500175246</t>
  </si>
  <si>
    <t>LIB:  4369  d/f 10/08/2022. PAGO FACTURA NCF. B1500000156 D/F 20/7/2022, SEGUN O/S MIP-2022-00343,POR ADQUISICION DE LICENCIA ADOBE CREATIVE CLOUD PARA  EL VICEMINISTERIO DE SEGURIDAD PREVENTIVA EN LOS GOBIERNOS PROVINCIALES DE ESTE MINISTERIO</t>
  </si>
  <si>
    <t>B1500000156</t>
  </si>
  <si>
    <t>Mattar Consulting, SRL</t>
  </si>
  <si>
    <t>LIB: 4370 d/f 10/08/2022. PAGO FACTURA NCF B1500022102, D/F 15/7/2022, SEGUN O/S MIP-2022-00390, POR SERVICIOS DE MANTENIMIENTO EN GARANTIA DEL VEHICULO CHEVROLET TAHOE CHASIS #196228, ASIGNADO AL SEÑOR MINISTRO</t>
  </si>
  <si>
    <t>B1500022102</t>
  </si>
  <si>
    <t>Santo Domingo Motors Company, SA</t>
  </si>
  <si>
    <t>LIB: 4380 d/f 10/08/2022. PAGO FACT. NCF.B1500001710, D/F 11/07/2022, POR ALQ. DE STAND EN CENTRO DE ATENCION PRESENCIAL AL CIUDADANO "PUNTO GOB-MEGA CENTRO,"PARA PROPORCIONAR INFORMACION Y SERVIC. DE ESTE MIP, CORRESP.  AL MES DE JULIO 2022, S/CERTIF. DE CONT. CI-0000168-2021</t>
  </si>
  <si>
    <t>B1500001710</t>
  </si>
  <si>
    <t>LIB: 4381  d/f 10/08/2022. PAGO FACTURAS  NCF. B1500036818 Y 36954 ,  8vo. ABONO A LA O/C MIP-2021-00657 ,POR ADQUISICION DE 400 FARDOS DE BOTELLAS PLASTICAS DE AGUA PURIFICADA, PARA SER UTILIZADAS EN LOS DIFERENTES  DEPARTAMENTOS Y ACTIVIDADES DEL MIP.</t>
  </si>
  <si>
    <t>B1500036818</t>
  </si>
  <si>
    <t>B1500036954</t>
  </si>
  <si>
    <t>Agua Cristal, SA</t>
  </si>
  <si>
    <t>LIB: 4384 d/f 10/08/2022. PAGO CUENTA NO. 788841969, NCF B1500172741, D/F 28/06/2022, POR SERVICIO DE FLOTAS Y DATA DISTRIBUIBLE PARA SER UTILIZADAS POR LA POLICIA NACIONAL EN EL PLAN DE SEGURIDAD CIUDADANA CORRESPONDIENTE EN EL MES DE JUNIO 2022.</t>
  </si>
  <si>
    <t>B1500172741</t>
  </si>
  <si>
    <t>LIB: 4393  10/08/2022. PAGO FACT. NCF. B1500022090 D/F 14/7/2022  SEGUN O/S MIP-2022-00386  POR SERVICIO DE MANT. EN GARANTIA DEL VEHICULO CHEVROLET COLORADO CHASIS # 650889, ASIGNADO AL COBA</t>
  </si>
  <si>
    <t>B1500022090</t>
  </si>
  <si>
    <t>LIB: 4394 d/f 10/08/2022. PAGO FACT. NCF. B1500022010 D/F 8/7/2022  SEGUN O/S MIP-2022-00353, POR SERVICIO DE MANT. EN GARANTIA DEL VEHICULO NISSAN CHASIS # 606858, ASIGNADO A LA SRA. LAURA MARIÑE, DIRECTORA DE ASUNTOS MIGRATORIOS.</t>
  </si>
  <si>
    <t>B1500022010</t>
  </si>
  <si>
    <t>LIB: 4395 d/f 10/08/2022. PAGO FACT. NCF. B1500008800  D/F 20/7/2022, SEGUN O/S MIP-2022-00399  POR SERVICIO DE MANT. EN GARANTIA DEL KIA SPORTAGE CHASIS # 077053, ASIGNADO AL SR. CARLOS OGANDO DEL DESPACHO.</t>
  </si>
  <si>
    <t>B1500008800</t>
  </si>
  <si>
    <t>VIAMAR, SA</t>
  </si>
  <si>
    <t>LIB: 4424 d/f 11/08/2022. PAGO FACT. NCF. B1500008822 D/F 22/7/2022 SEGUN O/S MIP-2022-00408 POR SERVICIO DE MANT. EN GARANTIA DEL KIA SPORTAGE CHASIS # 565912, ASIGNADO AL SR. ELVIS LIMA ROA DIRECTOR DE COMUNICACIONES</t>
  </si>
  <si>
    <t>B1500008822</t>
  </si>
  <si>
    <t>LIB: 4434 d/f 11/08/2022. PAGO FACTURA NCF. B1500000106, D/F 22/07/2022, POR ADQUISICION DE VARIOS ELECTRODOMESTICOS PARA SER ENTREGADOS A LA ASOCIACION DE ESPOSAS DE OFICIALES DE LA POLICIA NACIONAL, CON MOTIVO DE LA ACTIVIDAD REALIZADA EL  DIA DE LAS MADRES</t>
  </si>
  <si>
    <t>B1500000106</t>
  </si>
  <si>
    <t>LETICIA GENAO MERCEDES</t>
  </si>
  <si>
    <t>LIB: 4440 d/f 11/08/2022. PAGO FACTURA NCF. B1500000014 D/F 02/08/2022, SEGUN O/C MIP-2022-00430, POR SERVICIOS DE IMPRESION DE FOLLETOS TIPO DE REVISTAS QUE SERAN UTILIZADOS EN EL PRIMER CONGRESO DE NORMAS COMUNITARIAS DEL D.N</t>
  </si>
  <si>
    <t>B1500000014</t>
  </si>
  <si>
    <t>LIB: 4441 d/f 11/08/2022. PAGO FACTURA NCF. B1500001731 D/F 27/7/2022, O/S MIP-2022-00409, POR SERVICIOS DE MANTENIMIENTO EN GARANTIA DEL VEHICULO MITSUBISHI L200 CHASIS # 000348, ASIGNADO A LA GOBERNACION DE SAN JOSE DE OCOA.</t>
  </si>
  <si>
    <t>B1500001731</t>
  </si>
  <si>
    <t>LIB: 4442 d/f 11/08/2022. PAGO FACTURA NCF. B1500001732 D/F 27/7/2022, O/S MIP-2022-00405, POR SERVICIOS DE MANTENIMIENTO EN GARANTIA DEL VEHICULO MITSUBISHI L200 CHASIS # 000958, ASIGNADO A LA SRA. ANGELA JAQUEZ RODRIGUEZ, VICEMINISTRA.</t>
  </si>
  <si>
    <t>B1500001732</t>
  </si>
  <si>
    <t>LIB: 4443  d/f 11/08/2022. PAGO FACTURA NCF. B1500001733 D/F 27/7/2022, O/S MIP-2022-00354, POR SERVICIOS DE MANTENIMIENTO EN GARANTIA DEL VEHICULO MITSUBISHI L200 CHASIS # 001033, ASIGNADO A TRANSPORTACION.</t>
  </si>
  <si>
    <t>B1500001733</t>
  </si>
  <si>
    <t>LIB: 4444  d/f 11/08/2022. PAGO FACTURA NCF. B1500001716 D/F 19/7/2022, O/S MIP-2022-00400, POR SERVICIOS DE MANTENIMIENTO EN GARANTIA DEL VEHICULO MITSUBISHI L200 CHASIS # 000909, ASIGNADO A LA GOBERNACION DEL SEIBO</t>
  </si>
  <si>
    <t>B1500001716</t>
  </si>
  <si>
    <t>LIB: 4445 d/f  11/08/2022. Pago factura NCF. B1500000077 D/F 11/7/2022, O/C MIP-2022-00307, por Adquisición de materiales para instalación de puntos de red en las distintas oficinas de este ministerio</t>
  </si>
  <si>
    <t>B1500000077</t>
  </si>
  <si>
    <t>Sistemas y Consultoria, SRL</t>
  </si>
  <si>
    <t>LIB: 4470 d/f 12/08/2022. PAGO FACTURA NCF. B1500000163 D/F 21/06/2022, SEGUN O/C NO. MIP-2022-00261 POR AQUISICION DE 1,550 LIBRAS DE AZUCAR CREMA Y 1000 LIBRAS DE AZUCAR BLANCA PARA SER UTILIZADO EN LOS DEPARTAMENTOS DE ESTE MIP.</t>
  </si>
  <si>
    <t>B1500000163</t>
  </si>
  <si>
    <t>NAMIGO COMERCIAL, SRL</t>
  </si>
  <si>
    <t>LIB: 4481  d/f  12/08/2022. PAGO FACTURA NCF. B1500000428 D/F 01/08/2022 SEGUN O/S MIP-2022-00287, POR ADQUISICION DE 3,150.00 ALMUERZOS EJECUTIVOS PARA DIRECTORES, ENCARGADOS Y CORDINADORES DE AREAS DE ESTE MIP.</t>
  </si>
  <si>
    <t>B1500000428</t>
  </si>
  <si>
    <t>DJ Mauad Catering, SRL</t>
  </si>
  <si>
    <t>LIB: 4579 d/f 15/08/2022. PAGO FACT. NCF. B1500000739, D/F 01/08/2022 POR ALQUILER DEL LOCAL DONDE FUNCIONAN LAS OFICINAS DE LA POLICIA  AUXILIAR,SEGUN CERTIFICADO DE CONTRATO BS-0007619-2022, CORRESPONDIENTE AL MES DE AGOSTO 2022.</t>
  </si>
  <si>
    <t>B1500000739,</t>
  </si>
  <si>
    <t>LIB: 4613  d/f 17/08/2022. PAGO NIC. NO. 6671693 Y 7168438, POR SERV. DE ELECTRICIDAD A LOS LOCALES  DONDE FUNCIONAN  LAS CASA DE PREVENCION Y SEGURIDAD CIUDADANA DE ESTE MIP EN LOS ALCARRIZOS Y CRISTO REY, PERIODO DE FACT. DEL  02/05/2022 AL 14/07/2022.</t>
  </si>
  <si>
    <t>Edesur Dominicana, S.A</t>
  </si>
  <si>
    <t>B1500301823</t>
  </si>
  <si>
    <t>B1500305866</t>
  </si>
  <si>
    <t>B1500314910</t>
  </si>
  <si>
    <t>B1500317738</t>
  </si>
  <si>
    <t>LIB: 4615 d/f 17/08/2022. PAGO FACTURA NCF. B1500000047 D/F 29/7/2022, O/S MIP-2022-00296, POR ADQUISICION DE TRECE LICENCIAS DE MICROSOFT PROJECT 2021 PROFESIONAL</t>
  </si>
  <si>
    <t>B1500000047</t>
  </si>
  <si>
    <t>RED DOT TECH, SAS</t>
  </si>
  <si>
    <t>LIB: 4620 d/f 17/08/2022. PAGO FACTURA NCF.B1500001446  D/F 21/06/2022 SEGUN O/C MIP-2022-00290, POR CONTRATACION  DE SERVICIOS DE ALMUERZO PARA EL CURSO DE SEGURIDAD COMUNITARIA, LOS DIAS 18 Y 20 DE JUNIO 2022</t>
  </si>
  <si>
    <t>B1500001446</t>
  </si>
  <si>
    <t>LIB: 4623 d/f 17/08/2022. PAGO FACTURA NCF. B1500006484 Y B1500006650, POR EL 10% DEL PRESUPUESTO DE PUBLICIDAD, DE ACUERDO A LA LEY 134-03 CORRESPONDIENTE A LOS MESES  DE JULIO  Y AGOSTO 2022</t>
  </si>
  <si>
    <t>B1500006484</t>
  </si>
  <si>
    <t>B1500006650</t>
  </si>
  <si>
    <t>LIB: 4624  d/f 17/08/2022. PAGO FACTURA NCF. B1500000344, B1500000348 Y 4to ABONO A LA O/S MIP-2022-00057, POR CONTRATACION DE SERVICIOS DE ALQUILER DE VEHICULO PARA DIFERENTES ACTIVIDADES QUE REALIZA EL MIP.</t>
  </si>
  <si>
    <t>B1500000348</t>
  </si>
  <si>
    <t>B1500000344</t>
  </si>
  <si>
    <t>Turistrans Transporte y Servicios, SRL</t>
  </si>
  <si>
    <t>LIB: 4645 d/f 17/08/2022. PAGO FACTURA NCF B1500000171 D/F 29/7/2022, SEGUN O/C MIP-2022-00410, POR ADQUISICION DE TRESCIENTOS CINCUENTA (350) PAQUETES DE CAFE PARA SER UTILIZADOS EN LAS DIFERENTES AREAS Y DEPARTAMENTOS DE ESTE MINISTERIO</t>
  </si>
  <si>
    <t>B1500000171</t>
  </si>
  <si>
    <t>LIB: 4647 d/f 17/08/2022. PAGO FACTURA NCF. B1500000109 D/F 02/08/2022, O/C MIP-2022-00440, POR ADQUISICION DE DE ELECTRODOMESTICOS PARA SER UTILIZADOS POR LA ASOCIACION DE ESPOSAS DE OFICIALES DE LA POLICIA NACIONAL.</t>
  </si>
  <si>
    <t>B1500000109</t>
  </si>
  <si>
    <t>LIB: 4665 d/f 18/08/2022. PAGO FACT. NCF. B1500000029 D/F 04/08/2022, SEGUN O/C MIP-2022-00402, POR ADQUISICION DE TALONARIOS PARA SER UTILIZADOS  EN EL LEVANTAMIENTO DE NEGOCIOS DE EXPENDIO DE BEBIDAS ALCOHOLICAS, DE LA DIRECION EJECUTIVA DEL COBA.</t>
  </si>
  <si>
    <t>B1500000029</t>
  </si>
  <si>
    <t>LIB: 4689 d/f 18/08/2022. PAGO FACTURA NCF. B1500000105 D/F 29/7/2022, O/C MIP-2022-00417 POR ADQUISICION DE 46 FARDOS DE SERVILLETAS 500/10 PARA SER UTILIZADAS EN LAS DIFERENTES AREAS Y DEPARTAMENTOS DE ESTE MIP.</t>
  </si>
  <si>
    <t>B1500000105</t>
  </si>
  <si>
    <t>LIB: 4727  d/f 19/08/2022. PAGO NIC. NO. 6784227, POR SERVICIO DE ELECTRICIDAD DE LA OFICINA  QUE TIENE EL MINISTERIO DE INTERIOR Y POLICIA EN SANTIAGO DE LOS CABALLEROS, CORRESPONDIENTE AL PERIODO,  01/07/2022 AL 01/08/2022.</t>
  </si>
  <si>
    <t>B1500300262</t>
  </si>
  <si>
    <t>EDENORTE DOMINICANA S A</t>
  </si>
  <si>
    <t>EMPRESA DISTRIBUIDORA DE ELECTRICIDAD DEL ESTE S A</t>
  </si>
  <si>
    <t>B1500218567</t>
  </si>
  <si>
    <t>B1500218600</t>
  </si>
  <si>
    <t>B1500218605</t>
  </si>
  <si>
    <t>B1500219517</t>
  </si>
  <si>
    <t>B1500221730</t>
  </si>
  <si>
    <t>B1500221787</t>
  </si>
  <si>
    <t>B1500221803</t>
  </si>
  <si>
    <t>B1500222806</t>
  </si>
  <si>
    <t>LIB: 4729 d/f 19/08/2022. PAGO NIC. 3748472, 3519309, 1512025, 1511181,1511187, 1511277, 2220785 Y 3497086, POR SERVICIO DE ELECTRICIDAD AL INSTITUTO NACIONAL DE MIGRACION, GOBERNACION DE LA ROMANA Y ESTE MIP,  PERIODO DE FACTURACION 20/01/2022  AL 20/07/2022,</t>
  </si>
  <si>
    <t>LIB: 4731 d/f  19/08/2022. PAGO FACT. NCF. B1500000012 D/F 01/08/2022 SEGUN O/C MIP-2022-00431, POR ADQUISICION DE BANNER QUE SERAN UTILIZADOS EN DIFERENTES ACTIVIDADES DE ESTE MIP.</t>
  </si>
  <si>
    <t>B1500000012</t>
  </si>
  <si>
    <t>LIB: 4736 d/f 19/08/2022. PAGO FACTURA NCF B1500000229 D/F14/07/2022, SEGUN O/S MIP-2022-00277, POR CONTRATACION DE LOS SERVICIOS DE REF. FUERTE, ALMUERZO Y REF. SUAVE, PARA TALLER DE CAPACITACION PARA MULTIPLICADORES DE VALORIZACION Y FOMENTO DE EXPRESIONES ARTISTICOS CULTURALES.</t>
  </si>
  <si>
    <t>B1500000229</t>
  </si>
  <si>
    <t>MIGUELINA BUFFET, SRL</t>
  </si>
  <si>
    <t>LIB: 4737 d/f 19/08/2022. PAGO FACT. NCF. B1500035671-35679-36017-36018 y 36019, POR LA INCLUSION EN LA  PÓLIZA DE SEGURO NO.2-2-502-0000152 (VEH. DE MOTOR FLOTILLA)  Y 2-2-503-0238403,(RESP. CIVIL DE EXCESO VEH. MOTOR) 24/03/2022 al  21/03/2023, DE LA FLOTILLA VEH.  DEL MIP.</t>
  </si>
  <si>
    <t>B1500035671</t>
  </si>
  <si>
    <t>B1500035679</t>
  </si>
  <si>
    <t>B1500036017</t>
  </si>
  <si>
    <t>B1500036018</t>
  </si>
  <si>
    <t>B1500036019,</t>
  </si>
  <si>
    <t>Seguros Reservas, SA</t>
  </si>
  <si>
    <t>LIB: 4739 d/f 19/08/2022. PAGO FACTURA NCF.B1500022212 D/F 25/07/2022 SEGUN O/C MIP-2022-00416, POR SERVICIOS DE MANTENIMIENTO EN GARANTIA DEL VEHICULO CHEVROLET COLORADO CHASIS NO. 650669 ASIGNADO AL SR. JOSE ALBERTO HILARIO BIDO, DIRECTOR SEGUIMIENTO DE DENUNCIAS CIUDADANAS.</t>
  </si>
  <si>
    <t>B1500022212</t>
  </si>
  <si>
    <t>LIB: 4786 d/f 22/08/2022. PAGO FACT. NCF. B1500003232,3235,3236  Y 5to. ABONO AL  CERTIFICADO DE CONTRATO No. BS-0004490-2022 D/F 8/4/2022, POR MANTENIMIENTO Y REPARACION DE LA FLOTILLA VEHICULAR DE ESTE MIP.</t>
  </si>
  <si>
    <t>B1500003232</t>
  </si>
  <si>
    <t>B1500003235</t>
  </si>
  <si>
    <t>B1500003236</t>
  </si>
  <si>
    <t>Servicio Sistema Motriz AMG, EIRL</t>
  </si>
  <si>
    <t>LIB:4789 d/f 22/08/202.  PAGO FACTURA NCF. B1500008847 D/F 28/07/2022, SEGUN O/S MIP-2022-00426, POR SERVICIO DE MANTENIMIENTO EN GARANTIA DEL VEHICULO KIA SPORTAGE..</t>
  </si>
  <si>
    <t>B1500008847</t>
  </si>
  <si>
    <t>Viamar, SA</t>
  </si>
  <si>
    <t>LIB: 4790 d/f 22/08/2022. PAGO FACTURA NCF B1500000278, D/F 17/06/2022, SEGUN O/S MIP-2022-00195, PARTICIPACION EN EL CONGRESO REGIONAL CONTRA LAVADO DE ACTIVOS, FRAUDE Y CORRUPCION (CORLAFC), DE MANERA VIRTUAL PARA SERVIDORES DE ESTE MINISTERIO.</t>
  </si>
  <si>
    <t>B1500000278</t>
  </si>
  <si>
    <t>CESI' NTERNACIONAL, SRL</t>
  </si>
  <si>
    <t>LIB: 4794 d/f 23/08/2022. PAGO FACT. NCF.B1500001754, D/F 09/08/2022, POR ALQ. DE STAND EN CENTRO DE ATENCION PRESENCIAL AL CIUDADANO "PUNTO GOB-MEGA CENTRO,"PARA PROPORCIONAR INFORMACION Y SERVIC. DE ESTE MIP, CORRESP.  AL MES DE AGOSTO 2022, S/CERTIF. DE CONT. CI-0000168-2021</t>
  </si>
  <si>
    <t>LIB: 4801 d/f 23/08/2022. PAGO FACT. NCF.B1500001768, D/F 09/08/2022 ,POR ALQUILER DE STAND EN CENTRO DE ATENCION PRES. AL CIUDADANO "PUNTO GOB-SAMBIL,"PARA PROPORCIONAR INFORMACION Y SERVIC. DE ESTE MIP, CORRESP. AL MES DE AGOSTO 2022, SEGUN CERTIFICADO DE CONTRATO CI-000166-2021</t>
  </si>
  <si>
    <t>B1500001768</t>
  </si>
  <si>
    <t>B1500001754</t>
  </si>
  <si>
    <t>LIB: 4803 d/f 23/08/2022. PAGO FACTURA NCF B1500000011, D/F 21/7/2022, SEGUN O/C MIP-2022-00367, POR SERVICIOS DE IMPRESION DE BROCHURE PARA ACTIVIDADES DEL PROGRAMA MI PAIS SEGURO.</t>
  </si>
  <si>
    <t>B1500000011</t>
  </si>
  <si>
    <t>LIB: 4805 d/f 23/08/2022. PAGO FACTURA NCF. B1500000332 D/F 03/08/2022, SEGUN O/S MIP-2022-00347, POR SERVICIO DE MANTENIMIENTO DEL VEHICULO LEXUS LX570  CHASIS NO.009456, ASIGNADO AL DESPACHO DE  ESTE MIP</t>
  </si>
  <si>
    <t>B1500000332</t>
  </si>
  <si>
    <t>Xavier Auto Paint, SRL</t>
  </si>
  <si>
    <t>LIB: 4807 d/f  23/08/2022. PAGO FACTURA NCF. B1500000333 D/F 04/8/2022, SEGUN O/S MIP-2022-00392, POR SERVICIO DE MANTENIMIENTO DEL VEHICULO LEXUS LS460  CHASIS NO.017832, ASIGNADO A ESTE MIP</t>
  </si>
  <si>
    <t>B1500000333</t>
  </si>
  <si>
    <t>LIB: 4821 d/f 23/08/2022. PAGO FACTURA NCF. B1500003802  SEGUN O/C MIP-2022-00350, POR AQDUISICION DE 04 NEUMATICOS PARA LA CAMIONETA CHEVROLET COLORADO NO. CHASIS 650669 ASIGNADA AL DR. JOSE ALBERTO HILARIO BIDO</t>
  </si>
  <si>
    <t>B1500003802</t>
  </si>
  <si>
    <t>Grupo Cometa, SAS</t>
  </si>
  <si>
    <t>LIB: 4870 d/f 23/08/2022. PAGO FACTURA NCF B1500000010 D/F 10/08/2022, SEGUN O/C MIP-2022-00285, POR CONTRATACION DE SERVICIOS DE REFRIGERIO PARA DIFERENTES ACTIVIDADES DE ESTE MINISTERIO</t>
  </si>
  <si>
    <t>LIB: 4871 d/f 23/08/2022. PAGO VARIAS FACTURAS (NCF) Y 4to. ABONO AL  CERTIFICADO DE CONTRATO No. BS-0004490-2022 D/F 8/4/2022, POR MANTENIMIENTO Y REPARACION DE LA FLOTILLA VEHICULAR DE ESTE MIP.</t>
  </si>
  <si>
    <t>B1500003231</t>
  </si>
  <si>
    <t>B1500003233</t>
  </si>
  <si>
    <t>B1500003234</t>
  </si>
  <si>
    <t>B1500003237</t>
  </si>
  <si>
    <t>B1500003238</t>
  </si>
  <si>
    <t>LIB: 4872 d/f 23/08/2022. PAGO FACTURA NCF B1500000232 , SEGUN O/S MIP-2022-00190, POR CONTRATACION DE SERVICIOS DE DESAYUNO Y REFRIGERIO PARA DIFERENTES ACTIVIDADES DE ESTE MINISTERIO.</t>
  </si>
  <si>
    <t>B1500000232</t>
  </si>
  <si>
    <t>LIB: 4873 d/f 23/08/2022. 1er. ABONO A LA FACTURA NCF. B1500000134,  SEGUN O/C MIP-2022-00257, POR ADQUISICION DE TECLADOS PARA SER DISTRIBUIDOS EN LAS DIFERENTES DEPENDENCIAS DE ESTE MINISTERIO.</t>
  </si>
  <si>
    <t>B1500000134</t>
  </si>
  <si>
    <t>Simbel,SRL</t>
  </si>
  <si>
    <t>LIB: 4957  d/f  25/08/2022. PAGO FACTURA NCF. B1500004506, SEGUN  O/S MIP-2022-00305, POR  CONTRATACION DE LOS SERVICIOS PARA LA GESTION DE EVENTOS DE ESTE MIP DEL 21/06/2022 AL 25/06/2022</t>
  </si>
  <si>
    <t>B1500004506</t>
  </si>
  <si>
    <t>AGENCIA DE VIAJES MILENA TOURS, SRL</t>
  </si>
  <si>
    <t>LIB: 4958 d/f 25/08/2022. PAGO FACT. NCF. B1500004613, SEGUN  O/S MIP-2022-00366, POR  CONT. DE LOS SERV. PARA LA GESTION DE EVENTOS PARA ESTE MIP, EN LA CAPACITACION EN INTERPRETACION E IMPLEMENT.  DE SISTEMA DE GEST. DE CALIDAD LOS DIAS 12,18,19,20,21,22,28,29/07 Y 01,2/08/2022</t>
  </si>
  <si>
    <t>B1500004613</t>
  </si>
  <si>
    <t>LIB: 4960 d/f 25/08/2022. PAGO FACTURA NCF.  B1500000058 SEGUN O/C MIP-2022-00470, POR ADQUISICION DE 350 BOLSAS REHUSABLES PARA SER USADAS EN PLAN MI PAIS SEGURO DE ESTE MIP.</t>
  </si>
  <si>
    <t>B1500000058</t>
  </si>
  <si>
    <t>Centro Ferretero Austria, SRL</t>
  </si>
  <si>
    <t>LIB: 4992 d/f 25/08/2022. PAGO  FACTURA NCF. B1500004612 SEGUN O/S MIP-2022-00411, POR CONTRATACION DE  SERVICIOS DE GESTION DE EVENTOS PARA EL TALLER DE ARTICULACIONES DE INTERVENCIONES ESTRATEGICAS.</t>
  </si>
  <si>
    <t>B1500004612</t>
  </si>
  <si>
    <t>LIB: 4993 d/f 25/08/2022. PAGO FACTURA NCF B1500001863, SEGUN O/C MIP-2022-00293, POR ADQUISICION DE  BATERIA PARA DRONE, KIT DE LUCES RALENO,  PARA SER UTILIZADOS EN  DIFERENTES DEPENDENCIAS DE ESTE MINISTERIO.</t>
  </si>
  <si>
    <t>B1500001863</t>
  </si>
  <si>
    <t>American Business Machine, SRL (ABM)</t>
  </si>
  <si>
    <t>LIB: 5022 d/f 26/08/2022. PAGO NIC. NO.5454217, POR SERV. DE ELECTRICIDAD AL LOCAL DE LA DIRECCION CENTRAL DE LA POLICIA AUX., PERIODO DE FACT. DEL  11/07/2022 AL 11/08/2022.</t>
  </si>
  <si>
    <t xml:space="preserve">B1500318416 </t>
  </si>
  <si>
    <t>LIB: 5023 d/f 26/08/2022. PAGO CUENTA No.104278187-001, SEGUN FACTURA NCF. B1500002260, POR SERVICIO DE INTERNET ALTERNO PARA ESTE MIP, CORRESPONDIENTE AL PERIODO DEL 16/08/2022 AL 15/09/2022</t>
  </si>
  <si>
    <t xml:space="preserve">B1500002260 </t>
  </si>
  <si>
    <t>Trilogy Dominicana, SA</t>
  </si>
  <si>
    <t>LIB: 5024 d/f 26/08/2022. SALDO A LA FACTURA NCF. B1500000134,  SEGUN O/C MIP-2022-00257, POR ADQUISICION DE MOUSES PARA SER DISTRIBUIDOS EN LAS DIFERENTES DEPENDENCIAS DE ESTE MINISTERIO.</t>
  </si>
  <si>
    <t>LIB: 5028 d/f 26/08/2022. PAGO FACTURA NCF. B1500008818 SEGUN  O/S MIP-2022-00404, POR SERVICIO DE MANTENIMIENTO EN GARANTIA DEL VEHICULO KIA SPORTAGE CHASIS 698909, ASIGNADO AL COBA.</t>
  </si>
  <si>
    <t>B1500008818</t>
  </si>
  <si>
    <t>LIB: 5034 d/f 26/08/2022. PAGO FACTURA NCF. B1500000314 SEGUN O/C MIP-2022-00434, POR ADQUISICION DE 2 DESHUMIFICADORES PARA USO DEL ARCHIVO CENTRAL DE ESTE MIP.</t>
  </si>
  <si>
    <t>B1500000314</t>
  </si>
  <si>
    <t>PS&amp;S, Proveedora de Servicios &amp; Suministros de Oficina, SRL</t>
  </si>
  <si>
    <t>LIB:  5040 d/f 29/08/2022. PAGO FACTURA NCF.  B1500000057 SEGUN O/C MIP-2022-00270, POR ADQUISICION DE 430 BOLSAS  EN POLIPROPILENO, CON EL NOMBRE DEL VICE MINISTERIO DE CONVIVENCIA  CIUDADANA DE ESTE MIP.</t>
  </si>
  <si>
    <t>LIB: 5041 d/f 29/08/2022. PAGO FACTURA NCF B1500000113, Y 1ER ABONO A LA O/C MIP-2022-00310, POR ADQUISICION DE CAFE MOLIDO PARA SER UTILIZADOS POR LAS DIFERENTES COCINAS Y DEPARTAMENTOS DE ESTE MINISTERIO.</t>
  </si>
  <si>
    <t xml:space="preserve">B1500000113 </t>
  </si>
  <si>
    <t>Importadora Coav, SRL</t>
  </si>
  <si>
    <t>LIB: 5042 d/f 29/08/2022. PAGO FACTURA NCF B1500000044, SEGUN O/S MIP-2022-00268, POR ADQUISICION DE LICENCIA DE MICROSFT PROJECT 2021 PROFESIONAL PARA USO DEL VICEMINISTERIO DE SEGURIDAD PREVENTIVA Y GOBIERNOS PROVINCIALES DE ESTE MINISTERIO.</t>
  </si>
  <si>
    <t>B1500000044</t>
  </si>
  <si>
    <t>LIB: 5043 d/f 29/08/2022. PAGO FACTURA NCF B1500000013, SEGUN O/C MIP-2022-00429, POR SERVICIO DE IMPRESION DE AFICHES Y  BROCHURES PARA ACTIVIDADES DEL PROGRAMA MI PAIS SEGURO</t>
  </si>
  <si>
    <t>B1500000013</t>
  </si>
  <si>
    <t>LIB: 544 d/f 29/08/2022. PAGO FACTURA NCF B1500000059, SEGUN ORDEN DE COMPRA MIP-2022-00472,  ADQUISICION DE 350 BOLSOS REUSABLES EN POLIPROPILENO AZUL ROYAL PARA ACTIVIDADES DEL PLAN MI PAIS SEGURO.</t>
  </si>
  <si>
    <t>B1500000059</t>
  </si>
  <si>
    <t>LIB: 5081 d/f 30/08/2022. PAGO FACTURA NCF. B1500000011 SEGUN  O/S MIP-2022-00209, POR SERVICIOS DE ALMUERZOS EJECUTIVOS, PARA 15 PERSONAS DURANTE 12 DIAS, PARA EL PERSONAL QUE ASISTIO A LAS REUNIONES DE SEGUIMIENTO DEL PROGRAMA 0101-50 DE ESTE MIP.</t>
  </si>
  <si>
    <t>Chef Mabela, EIRL</t>
  </si>
  <si>
    <t>LIB: 5082 d/f 30/08/2022. PAGO FACTURA NCF. B1500000091 SEGUN O/C MIP-2022-00388, POR ADQUISICION DE 400 VASOS TERMICOS PERSONALIZADOS CON EL LOGO DEL MINISTERIO PARA LA CELEBRACION DEL DIA DE LOS PADRES.</t>
  </si>
  <si>
    <t>B1500000091</t>
  </si>
  <si>
    <t>EDITORA M &amp; K, SRL</t>
  </si>
  <si>
    <t>LIB: 5083 d/f 30/08/2022. PAGO FACTURA NCF B1500000178, SEGUN O/C MIP-2022-00359, COMPRA Y COFECCION DE CARPETAS EN PIEL NEGRA PARA USO DEL DESPACHO DE ESTE MINISTERIO.</t>
  </si>
  <si>
    <t>B1500000178</t>
  </si>
  <si>
    <t>Textilgraf, SRL</t>
  </si>
  <si>
    <t>LIB: 5084 d/f  30/08/2022. PAGO FACTURA NCF. B1500000167, SEGUN O/C MIP-2022-00444, POR ADQUISICION DE BOLIGRAFOS Y LLAVEROS PARA EL CONGRESO DE NORMAS COMUNITARIAS DEL VICEMINISTERIO DE NATURALIZACION DE ESTE MIP.</t>
  </si>
  <si>
    <t>Dento Media, SRL</t>
  </si>
  <si>
    <t>LIB: 5116 d/f 30/08/2022. PAGO FACT. NCF. B1500024464, POR SEGURO MEDICO INTERNACIONAL AL SR. JESUS VAZQUEZ MARTINEZ, MINISTRO DEL MIP Y SU ESPOSA DEONICIA MARTE, CORRESP. AL PERIODO FACT. DEL 01 DE AGOSTO 2022 AL 31 DE JULIO 2023. POR VALOR DE US$11,309.49 A UNA TASA DE 53.7461</t>
  </si>
  <si>
    <t>B1500024464</t>
  </si>
  <si>
    <t>LIB: 5156 d/f 31/08/2022. PAGO CUENTAS NO. 9704970 , 4045090 Y NCF.B1500042942 Y B1500042882, POR SERVICIO DE TELECABLE , TELÉFONO E INTERNET A LA POLICÍA AUXILIAR Y INTERNET DE RESPALDO A ESTE MIP , CORRESPONDIENTE AL PERIODO DEL 20/07/2022 AL 19/08/2022.</t>
  </si>
  <si>
    <t xml:space="preserve">B1500042882 </t>
  </si>
  <si>
    <t xml:space="preserve">B1500042942 </t>
  </si>
  <si>
    <t>LIB: 5157 d/f 31/08/2022. PAGO CUENTA NO. 788841969, NCF B1500175531, POR SERVICIO DE FLOTAS Y DATA DISTRIBUIBLE PARA SER UTILIZADAS POR LA POLICIA NACIONAL EN EL PLAN DE SEGURIDAD CIUDADANA CORRESPONDIENTE EN EL MES DE JULIO 2022.</t>
  </si>
  <si>
    <t>B1500175531</t>
  </si>
  <si>
    <t>TEXTILGRAF, SRL.</t>
  </si>
  <si>
    <t>CHEQUE: 76875 d/f 04/08/2022. PAGO FACTURA NCF. B1500000177,  D/F 07/07/2022, O/C-MIP-2022-00269, POR ADQUISICION DE 24 POLOS T-SHIRTS,  UTILIZADOS POR LA DIRECCION ADMINISTRATIVA  DE ESTE MIP, OBJETO: 2.3.2.3.01.</t>
  </si>
  <si>
    <t>B1500000177</t>
  </si>
  <si>
    <t>ICU SOLUCIONES EMPRESARIALES, SRL</t>
  </si>
  <si>
    <t>CHEQUE: 76894 d/f  09/08/2022. PAGO FACTURA NCF B1500000344, D/F 02/06/2022, O/S MIP-2022-00033, POR SERVICIO DE ALQUILER POR TRES MESES DE IMPRESORA MULTIFUNCIONAL DE ALTO RENDIMIENTO PARA EL AREA DEL DESPACHO DE ESTE MIP, OBJETO: 2.2.5.3.04.</t>
  </si>
  <si>
    <t>GOBERNACION EDIFICIO JUAN PABLO DUARTE</t>
  </si>
  <si>
    <t>CHEQUE: 76895 d/f 09/08/2022. PAGO FACTURA NCF. B1500000268  25/07/2022, PARA  APORTE POR MANTENIMIENTO DEL EDIFICIO JUAN PABLO DUARTE, CORRESPONDIENTE AL  MES  DE JULIO 2022.
OBJETO: 2.2.7.1.02</t>
  </si>
  <si>
    <t>B1500000268</t>
  </si>
  <si>
    <t>CHEQUE: 76997 d/f  26/08/2022. PAGO FACTURA NCF. B1500000270  19/08/2022, PARA  APORTE POR MANTENIMIENTO DEL EDIFICIO JUAN PABLO DUARTE, CORRESPONDIENTE AL  MES  DE AGOSTO 2022.
OBJETO: 2.2.7.1.02</t>
  </si>
  <si>
    <t>B1500000270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</si>
</sst>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([$€-2]* #,##0.00_);_([$€-2]* \(#,##0.00\);_([$€-2]* &quot;-&quot;??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4" borderId="0">
      <alignment vertical="center" wrapText="1"/>
    </xf>
    <xf numFmtId="0" fontId="19" fillId="4" borderId="0">
      <alignment vertical="center" wrapText="1"/>
    </xf>
    <xf numFmtId="0" fontId="19" fillId="4" borderId="0">
      <alignment vertical="center" wrapText="1"/>
    </xf>
    <xf numFmtId="43" fontId="20" fillId="0" borderId="0" applyFont="0" applyFill="0" applyBorder="0" applyAlignment="0" applyProtection="0"/>
    <xf numFmtId="0" fontId="14" fillId="4" borderId="0">
      <alignment vertical="center" wrapText="1"/>
    </xf>
    <xf numFmtId="0" fontId="6" fillId="0" borderId="0"/>
    <xf numFmtId="43" fontId="20" fillId="0" borderId="0" applyFont="0" applyFill="0" applyBorder="0" applyAlignment="0" applyProtection="0"/>
    <xf numFmtId="0" fontId="2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0" fillId="4" borderId="0">
      <alignment vertical="center" wrapText="1"/>
    </xf>
    <xf numFmtId="0" fontId="14" fillId="4" borderId="0">
      <alignment vertical="center" wrapText="1"/>
    </xf>
    <xf numFmtId="0" fontId="23" fillId="4" borderId="0">
      <alignment vertical="center" wrapText="1"/>
    </xf>
  </cellStyleXfs>
  <cellXfs count="128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/>
    <xf numFmtId="0" fontId="6" fillId="3" borderId="0" xfId="2" applyFill="1" applyAlignment="1">
      <alignment vertical="center"/>
    </xf>
    <xf numFmtId="0" fontId="6" fillId="3" borderId="0" xfId="2" applyFill="1" applyBorder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164" fontId="9" fillId="0" borderId="1" xfId="0" applyNumberFormat="1" applyFont="1" applyBorder="1"/>
    <xf numFmtId="43" fontId="9" fillId="0" borderId="1" xfId="1" applyFont="1" applyBorder="1"/>
    <xf numFmtId="43" fontId="9" fillId="0" borderId="1" xfId="0" applyNumberFormat="1" applyFont="1" applyBorder="1"/>
    <xf numFmtId="4" fontId="9" fillId="0" borderId="1" xfId="0" applyNumberFormat="1" applyFont="1" applyBorder="1"/>
    <xf numFmtId="0" fontId="11" fillId="0" borderId="1" xfId="0" applyFont="1" applyBorder="1"/>
    <xf numFmtId="14" fontId="9" fillId="0" borderId="1" xfId="0" applyNumberFormat="1" applyFont="1" applyBorder="1"/>
    <xf numFmtId="43" fontId="9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4" fontId="12" fillId="0" borderId="1" xfId="0" applyNumberFormat="1" applyFont="1" applyBorder="1"/>
    <xf numFmtId="0" fontId="9" fillId="0" borderId="7" xfId="0" applyFont="1" applyBorder="1"/>
    <xf numFmtId="164" fontId="9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horizontal="right" wrapText="1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13" fillId="2" borderId="3" xfId="0" applyFont="1" applyFill="1" applyBorder="1" applyAlignment="1">
      <alignment wrapText="1"/>
    </xf>
    <xf numFmtId="43" fontId="9" fillId="0" borderId="1" xfId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14" fontId="9" fillId="0" borderId="1" xfId="1" applyNumberFormat="1" applyFont="1" applyBorder="1" applyAlignment="1">
      <alignment horizontal="right"/>
    </xf>
    <xf numFmtId="14" fontId="12" fillId="0" borderId="1" xfId="0" applyNumberFormat="1" applyFont="1" applyBorder="1"/>
    <xf numFmtId="4" fontId="12" fillId="0" borderId="1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9" fillId="2" borderId="5" xfId="0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6" xfId="0" applyFont="1" applyFill="1" applyBorder="1"/>
    <xf numFmtId="0" fontId="15" fillId="3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43" fontId="17" fillId="2" borderId="1" xfId="1" applyFont="1" applyFill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43" fontId="16" fillId="0" borderId="0" xfId="1" applyFont="1" applyAlignment="1">
      <alignment horizontal="right"/>
    </xf>
    <xf numFmtId="4" fontId="16" fillId="0" borderId="1" xfId="0" applyNumberFormat="1" applyFont="1" applyBorder="1" applyAlignment="1">
      <alignment horizontal="right"/>
    </xf>
    <xf numFmtId="43" fontId="18" fillId="0" borderId="0" xfId="1" applyFont="1" applyFill="1" applyBorder="1" applyAlignment="1">
      <alignment horizontal="right" wrapText="1"/>
    </xf>
    <xf numFmtId="43" fontId="17" fillId="0" borderId="0" xfId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center" wrapText="1"/>
    </xf>
    <xf numFmtId="0" fontId="22" fillId="3" borderId="0" xfId="2" applyFont="1" applyFill="1" applyAlignment="1">
      <alignment horizontal="left" vertical="center" wrapText="1"/>
    </xf>
    <xf numFmtId="0" fontId="22" fillId="3" borderId="0" xfId="2" applyFont="1" applyFill="1" applyAlignment="1">
      <alignment horizontal="right" wrapText="1"/>
    </xf>
    <xf numFmtId="0" fontId="22" fillId="3" borderId="0" xfId="2" applyFont="1" applyFill="1" applyAlignment="1">
      <alignment horizontal="right" vertical="center" wrapText="1"/>
    </xf>
    <xf numFmtId="43" fontId="22" fillId="3" borderId="0" xfId="1" applyFont="1" applyFill="1" applyAlignment="1">
      <alignment horizontal="right" vertical="center"/>
    </xf>
    <xf numFmtId="0" fontId="22" fillId="3" borderId="0" xfId="2" applyFont="1" applyFill="1" applyAlignment="1">
      <alignment horizontal="right" vertical="center"/>
    </xf>
    <xf numFmtId="0" fontId="15" fillId="3" borderId="0" xfId="2" applyFont="1" applyFill="1" applyAlignment="1">
      <alignment horizontal="right"/>
    </xf>
    <xf numFmtId="0" fontId="15" fillId="4" borderId="1" xfId="17" applyFont="1" applyBorder="1" applyAlignment="1">
      <alignment wrapText="1"/>
    </xf>
    <xf numFmtId="43" fontId="15" fillId="4" borderId="1" xfId="1" applyFont="1" applyFill="1" applyBorder="1" applyAlignment="1">
      <alignment horizontal="right" wrapText="1"/>
    </xf>
    <xf numFmtId="14" fontId="16" fillId="3" borderId="1" xfId="0" applyNumberFormat="1" applyFont="1" applyFill="1" applyBorder="1" applyAlignment="1">
      <alignment horizontal="right"/>
    </xf>
    <xf numFmtId="43" fontId="15" fillId="0" borderId="1" xfId="13" applyFont="1" applyBorder="1" applyAlignment="1">
      <alignment horizontal="center" wrapText="1"/>
    </xf>
    <xf numFmtId="14" fontId="16" fillId="0" borderId="1" xfId="0" applyNumberFormat="1" applyFont="1" applyBorder="1" applyAlignment="1">
      <alignment horizontal="center"/>
    </xf>
    <xf numFmtId="14" fontId="16" fillId="0" borderId="0" xfId="0" applyNumberFormat="1" applyFont="1" applyAlignment="1">
      <alignment horizontal="right"/>
    </xf>
    <xf numFmtId="14" fontId="18" fillId="0" borderId="0" xfId="0" applyNumberFormat="1" applyFont="1" applyFill="1" applyBorder="1" applyAlignment="1">
      <alignment horizontal="right" wrapText="1"/>
    </xf>
    <xf numFmtId="14" fontId="17" fillId="0" borderId="0" xfId="0" applyNumberFormat="1" applyFont="1" applyFill="1" applyBorder="1" applyAlignment="1">
      <alignment horizontal="right" wrapText="1"/>
    </xf>
    <xf numFmtId="0" fontId="18" fillId="0" borderId="0" xfId="0" applyFont="1" applyFill="1" applyBorder="1" applyAlignment="1">
      <alignment horizontal="center" wrapText="1"/>
    </xf>
    <xf numFmtId="0" fontId="15" fillId="3" borderId="8" xfId="17" applyFont="1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wrapText="1"/>
    </xf>
    <xf numFmtId="0" fontId="15" fillId="4" borderId="8" xfId="17" applyFont="1" applyBorder="1" applyAlignment="1">
      <alignment horizontal="left" wrapText="1"/>
    </xf>
    <xf numFmtId="0" fontId="15" fillId="3" borderId="1" xfId="17" applyFont="1" applyFill="1" applyBorder="1" applyAlignment="1">
      <alignment vertical="center" wrapText="1"/>
    </xf>
    <xf numFmtId="14" fontId="16" fillId="3" borderId="1" xfId="0" applyNumberFormat="1" applyFont="1" applyFill="1" applyBorder="1" applyAlignment="1"/>
    <xf numFmtId="0" fontId="15" fillId="3" borderId="8" xfId="17" applyFont="1" applyFill="1" applyBorder="1" applyAlignment="1">
      <alignment horizontal="left" vertical="center" wrapText="1"/>
    </xf>
    <xf numFmtId="0" fontId="15" fillId="3" borderId="1" xfId="17" applyFont="1" applyFill="1" applyBorder="1" applyAlignment="1">
      <alignment horizontal="left" vertical="center" wrapText="1"/>
    </xf>
    <xf numFmtId="0" fontId="15" fillId="3" borderId="8" xfId="17" applyFont="1" applyFill="1" applyBorder="1" applyAlignment="1">
      <alignment horizontal="left" vertical="center" wrapText="1"/>
    </xf>
    <xf numFmtId="0" fontId="15" fillId="3" borderId="8" xfId="17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center"/>
    </xf>
    <xf numFmtId="0" fontId="15" fillId="3" borderId="8" xfId="17" applyFont="1" applyFill="1" applyBorder="1" applyAlignment="1">
      <alignment horizontal="left" vertical="center" wrapText="1"/>
    </xf>
    <xf numFmtId="0" fontId="15" fillId="4" borderId="8" xfId="17" applyFont="1" applyBorder="1" applyAlignment="1">
      <alignment horizontal="left" wrapText="1"/>
    </xf>
    <xf numFmtId="0" fontId="15" fillId="3" borderId="8" xfId="0" applyFont="1" applyFill="1" applyBorder="1" applyAlignment="1">
      <alignment horizontal="left" wrapText="1"/>
    </xf>
    <xf numFmtId="4" fontId="0" fillId="0" borderId="0" xfId="0" applyNumberFormat="1"/>
    <xf numFmtId="0" fontId="15" fillId="3" borderId="0" xfId="0" applyFont="1" applyFill="1" applyBorder="1" applyAlignment="1">
      <alignment horizontal="left" wrapText="1"/>
    </xf>
    <xf numFmtId="0" fontId="15" fillId="4" borderId="0" xfId="17" applyFont="1" applyBorder="1" applyAlignment="1">
      <alignment horizontal="left" wrapText="1"/>
    </xf>
    <xf numFmtId="43" fontId="15" fillId="0" borderId="0" xfId="13" applyFont="1" applyBorder="1" applyAlignment="1">
      <alignment horizontal="center" wrapText="1"/>
    </xf>
    <xf numFmtId="14" fontId="16" fillId="3" borderId="0" xfId="0" applyNumberFormat="1" applyFont="1" applyFill="1" applyBorder="1" applyAlignment="1">
      <alignment horizontal="center"/>
    </xf>
    <xf numFmtId="43" fontId="15" fillId="4" borderId="0" xfId="1" applyFont="1" applyFill="1" applyBorder="1" applyAlignment="1">
      <alignment horizontal="right" wrapText="1"/>
    </xf>
    <xf numFmtId="14" fontId="16" fillId="3" borderId="0" xfId="0" applyNumberFormat="1" applyFont="1" applyFill="1" applyBorder="1" applyAlignment="1">
      <alignment horizontal="right"/>
    </xf>
    <xf numFmtId="4" fontId="16" fillId="0" borderId="0" xfId="0" applyNumberFormat="1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15" fillId="4" borderId="8" xfId="17" applyFont="1" applyBorder="1" applyAlignment="1">
      <alignment horizontal="left" wrapText="1"/>
    </xf>
    <xf numFmtId="0" fontId="15" fillId="3" borderId="8" xfId="0" applyFont="1" applyFill="1" applyBorder="1" applyAlignment="1">
      <alignment horizontal="left" wrapText="1"/>
    </xf>
    <xf numFmtId="0" fontId="15" fillId="3" borderId="8" xfId="17" applyFont="1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center" wrapText="1"/>
    </xf>
    <xf numFmtId="0" fontId="7" fillId="3" borderId="0" xfId="2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8" fillId="3" borderId="0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15" fillId="3" borderId="7" xfId="17" applyFont="1" applyFill="1" applyBorder="1" applyAlignment="1">
      <alignment horizontal="left" vertical="center" wrapText="1"/>
    </xf>
    <xf numFmtId="0" fontId="15" fillId="3" borderId="8" xfId="17" applyFont="1" applyFill="1" applyBorder="1" applyAlignment="1">
      <alignment horizontal="left" vertical="center" wrapText="1"/>
    </xf>
    <xf numFmtId="0" fontId="15" fillId="3" borderId="9" xfId="17" applyFont="1" applyFill="1" applyBorder="1" applyAlignment="1">
      <alignment horizontal="left" vertical="center" wrapText="1"/>
    </xf>
    <xf numFmtId="0" fontId="22" fillId="3" borderId="0" xfId="2" applyFont="1" applyFill="1" applyAlignment="1">
      <alignment horizontal="center" vertical="center"/>
    </xf>
    <xf numFmtId="0" fontId="22" fillId="3" borderId="0" xfId="2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5" fillId="4" borderId="7" xfId="17" applyFont="1" applyBorder="1" applyAlignment="1">
      <alignment horizontal="left" wrapText="1"/>
    </xf>
    <xf numFmtId="0" fontId="15" fillId="4" borderId="9" xfId="17" applyFont="1" applyBorder="1" applyAlignment="1">
      <alignment horizontal="left" wrapText="1"/>
    </xf>
    <xf numFmtId="0" fontId="15" fillId="4" borderId="8" xfId="17" applyFont="1" applyBorder="1" applyAlignment="1">
      <alignment horizontal="left" wrapText="1"/>
    </xf>
    <xf numFmtId="0" fontId="15" fillId="3" borderId="7" xfId="0" applyFont="1" applyFill="1" applyBorder="1" applyAlignment="1">
      <alignment horizontal="left" wrapText="1"/>
    </xf>
    <xf numFmtId="0" fontId="15" fillId="3" borderId="9" xfId="0" applyFont="1" applyFill="1" applyBorder="1" applyAlignment="1">
      <alignment horizontal="left" wrapText="1"/>
    </xf>
    <xf numFmtId="0" fontId="15" fillId="3" borderId="8" xfId="0" applyFont="1" applyFill="1" applyBorder="1" applyAlignment="1">
      <alignment horizontal="left" wrapText="1"/>
    </xf>
  </cellXfs>
  <cellStyles count="20">
    <cellStyle name="Euro" xfId="11"/>
    <cellStyle name="Euro 2" xfId="12"/>
    <cellStyle name="Millares" xfId="1" builtinId="3"/>
    <cellStyle name="Millares 2" xfId="6"/>
    <cellStyle name="Millares 2 2" xfId="16"/>
    <cellStyle name="Millares 3" xfId="13"/>
    <cellStyle name="Millares 4" xfId="9"/>
    <cellStyle name="Normal" xfId="0" builtinId="0"/>
    <cellStyle name="Normal 2" xfId="3"/>
    <cellStyle name="Normal 2 2" xfId="14"/>
    <cellStyle name="Normal 2 3" xfId="15"/>
    <cellStyle name="Normal 257" xfId="4"/>
    <cellStyle name="Normal 268" xfId="5"/>
    <cellStyle name="Normal 271" xfId="7"/>
    <cellStyle name="Normal 272" xfId="18"/>
    <cellStyle name="Normal 3" xfId="2"/>
    <cellStyle name="Normal 3 2 3" xfId="17"/>
    <cellStyle name="Normal 4" xfId="8"/>
    <cellStyle name="Normal 4 2" xfId="10"/>
    <cellStyle name="Normal 5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2057401</xdr:colOff>
      <xdr:row>0</xdr:row>
      <xdr:rowOff>23813</xdr:rowOff>
    </xdr:from>
    <xdr:to>
      <xdr:col>4</xdr:col>
      <xdr:colOff>565149</xdr:colOff>
      <xdr:row>7</xdr:row>
      <xdr:rowOff>1082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682" y="23813"/>
          <a:ext cx="2250280" cy="122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1094320</xdr:colOff>
      <xdr:row>0</xdr:row>
      <xdr:rowOff>52839</xdr:rowOff>
    </xdr:from>
    <xdr:to>
      <xdr:col>4</xdr:col>
      <xdr:colOff>1211415</xdr:colOff>
      <xdr:row>6</xdr:row>
      <xdr:rowOff>106525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9026" y="52839"/>
          <a:ext cx="1809183" cy="994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59"/>
  <sheetViews>
    <sheetView topLeftCell="A46" zoomScale="90" zoomScaleNormal="90" workbookViewId="0">
      <selection activeCell="E15" sqref="E15"/>
    </sheetView>
  </sheetViews>
  <sheetFormatPr baseColWidth="10" defaultRowHeight="14.25" x14ac:dyDescent="0.2"/>
  <cols>
    <col min="1" max="1" width="0.7109375" style="1" customWidth="1"/>
    <col min="2" max="2" width="27.85546875" style="1" customWidth="1"/>
    <col min="3" max="3" width="42" style="1" customWidth="1"/>
    <col min="4" max="4" width="14" style="1" customWidth="1"/>
    <col min="5" max="5" width="10.140625" style="1" customWidth="1"/>
    <col min="6" max="6" width="12" style="1" customWidth="1"/>
    <col min="7" max="7" width="10" style="1" customWidth="1"/>
    <col min="8" max="8" width="10.85546875" style="1" customWidth="1"/>
    <col min="9" max="9" width="11" style="1" customWidth="1"/>
    <col min="10" max="10" width="12" style="1" customWidth="1"/>
    <col min="11" max="16384" width="11.42578125" style="1"/>
  </cols>
  <sheetData>
    <row r="9" spans="2:11" customFormat="1" ht="18" customHeight="1" x14ac:dyDescent="0.25">
      <c r="B9" s="106" t="s">
        <v>105</v>
      </c>
      <c r="C9" s="106"/>
      <c r="D9" s="106"/>
      <c r="E9" s="106"/>
      <c r="F9" s="106"/>
      <c r="G9" s="106"/>
      <c r="H9" s="106"/>
      <c r="I9" s="106"/>
      <c r="J9" s="106"/>
      <c r="K9" s="9"/>
    </row>
    <row r="10" spans="2:11" customFormat="1" ht="14.25" customHeight="1" x14ac:dyDescent="0.25">
      <c r="C10" s="10"/>
      <c r="D10" s="10"/>
      <c r="E10" s="10"/>
      <c r="F10" s="10"/>
      <c r="G10" s="10"/>
      <c r="H10" s="8"/>
      <c r="I10" s="8"/>
      <c r="J10" s="8"/>
      <c r="K10" s="9"/>
    </row>
    <row r="11" spans="2:11" customFormat="1" ht="21" customHeight="1" x14ac:dyDescent="0.25">
      <c r="B11" s="109" t="s">
        <v>106</v>
      </c>
      <c r="C11" s="109"/>
      <c r="D11" s="109"/>
      <c r="E11" s="109"/>
      <c r="F11" s="109"/>
      <c r="G11" s="109"/>
      <c r="H11" s="109"/>
      <c r="I11" s="109"/>
      <c r="J11" s="109"/>
      <c r="K11" s="9"/>
    </row>
    <row r="12" spans="2:11" customFormat="1" ht="26.25" customHeight="1" x14ac:dyDescent="0.25">
      <c r="B12" s="108" t="s">
        <v>107</v>
      </c>
      <c r="C12" s="108"/>
      <c r="D12" s="108"/>
      <c r="E12" s="108"/>
      <c r="F12" s="108"/>
      <c r="G12" s="108"/>
      <c r="H12" s="108"/>
      <c r="I12" s="108"/>
      <c r="J12" s="108"/>
      <c r="K12" s="9"/>
    </row>
    <row r="13" spans="2:11" ht="15" thickBot="1" x14ac:dyDescent="0.25"/>
    <row r="14" spans="2:11" ht="60.75" customHeight="1" x14ac:dyDescent="0.2">
      <c r="B14" s="11" t="s">
        <v>0</v>
      </c>
      <c r="C14" s="12" t="s">
        <v>1</v>
      </c>
      <c r="D14" s="33" t="s">
        <v>3</v>
      </c>
      <c r="E14" s="13" t="s">
        <v>2</v>
      </c>
      <c r="F14" s="13" t="s">
        <v>4</v>
      </c>
      <c r="G14" s="13" t="s">
        <v>5</v>
      </c>
      <c r="H14" s="13" t="s">
        <v>6</v>
      </c>
      <c r="I14" s="13" t="s">
        <v>7</v>
      </c>
      <c r="J14" s="14" t="s">
        <v>8</v>
      </c>
    </row>
    <row r="15" spans="2:11" ht="60" customHeight="1" x14ac:dyDescent="0.2">
      <c r="B15" s="15" t="s">
        <v>10</v>
      </c>
      <c r="C15" s="16" t="s">
        <v>14</v>
      </c>
      <c r="D15" s="17" t="s">
        <v>9</v>
      </c>
      <c r="E15" s="18">
        <v>44318</v>
      </c>
      <c r="F15" s="19">
        <v>225000</v>
      </c>
      <c r="G15" s="18">
        <v>44349</v>
      </c>
      <c r="H15" s="20">
        <f>+F15</f>
        <v>225000</v>
      </c>
      <c r="I15" s="21">
        <f>+F15-H15</f>
        <v>0</v>
      </c>
      <c r="J15" s="17" t="s">
        <v>33</v>
      </c>
    </row>
    <row r="16" spans="2:11" ht="54.75" customHeight="1" x14ac:dyDescent="0.2">
      <c r="B16" s="22" t="s">
        <v>11</v>
      </c>
      <c r="C16" s="16" t="s">
        <v>15</v>
      </c>
      <c r="D16" s="17" t="s">
        <v>12</v>
      </c>
      <c r="E16" s="23">
        <v>44307</v>
      </c>
      <c r="F16" s="19">
        <v>318870</v>
      </c>
      <c r="G16" s="18">
        <v>44337</v>
      </c>
      <c r="H16" s="24" t="s">
        <v>13</v>
      </c>
      <c r="I16" s="21">
        <v>0</v>
      </c>
      <c r="J16" s="17" t="s">
        <v>33</v>
      </c>
    </row>
    <row r="17" spans="2:10" ht="48" x14ac:dyDescent="0.2">
      <c r="B17" s="17" t="s">
        <v>16</v>
      </c>
      <c r="C17" s="16" t="s">
        <v>18</v>
      </c>
      <c r="D17" s="17" t="s">
        <v>17</v>
      </c>
      <c r="E17" s="18">
        <v>44292</v>
      </c>
      <c r="F17" s="19">
        <v>119062</v>
      </c>
      <c r="G17" s="18">
        <v>44322</v>
      </c>
      <c r="H17" s="19">
        <v>119062</v>
      </c>
      <c r="I17" s="21">
        <v>0</v>
      </c>
      <c r="J17" s="17" t="s">
        <v>33</v>
      </c>
    </row>
    <row r="18" spans="2:10" ht="60" x14ac:dyDescent="0.2">
      <c r="B18" s="25" t="s">
        <v>57</v>
      </c>
      <c r="C18" s="26" t="s">
        <v>61</v>
      </c>
      <c r="D18" s="17" t="s">
        <v>58</v>
      </c>
      <c r="E18" s="18">
        <v>44333</v>
      </c>
      <c r="F18" s="27">
        <v>94531.59</v>
      </c>
      <c r="G18" s="18">
        <v>44364</v>
      </c>
      <c r="H18" s="19">
        <v>94531.59</v>
      </c>
      <c r="I18" s="21">
        <v>0</v>
      </c>
      <c r="J18" s="17" t="s">
        <v>33</v>
      </c>
    </row>
    <row r="19" spans="2:10" ht="74.25" customHeight="1" x14ac:dyDescent="0.2">
      <c r="B19" s="25" t="s">
        <v>60</v>
      </c>
      <c r="C19" s="16" t="s">
        <v>62</v>
      </c>
      <c r="D19" s="17" t="s">
        <v>59</v>
      </c>
      <c r="E19" s="18">
        <v>44359</v>
      </c>
      <c r="F19" s="27">
        <v>106200</v>
      </c>
      <c r="G19" s="18">
        <v>44389</v>
      </c>
      <c r="H19" s="34">
        <v>106200</v>
      </c>
      <c r="I19" s="21">
        <v>0</v>
      </c>
      <c r="J19" s="17" t="s">
        <v>33</v>
      </c>
    </row>
    <row r="20" spans="2:10" ht="48" x14ac:dyDescent="0.2">
      <c r="B20" s="26" t="s">
        <v>63</v>
      </c>
      <c r="C20" s="26" t="s">
        <v>64</v>
      </c>
      <c r="D20" s="17" t="s">
        <v>65</v>
      </c>
      <c r="E20" s="18">
        <v>44344</v>
      </c>
      <c r="F20" s="27">
        <v>998908.29</v>
      </c>
      <c r="G20" s="18">
        <v>44375</v>
      </c>
      <c r="H20" s="19">
        <v>998908.29</v>
      </c>
      <c r="I20" s="21">
        <v>0</v>
      </c>
      <c r="J20" s="17" t="s">
        <v>33</v>
      </c>
    </row>
    <row r="21" spans="2:10" ht="63" customHeight="1" x14ac:dyDescent="0.2">
      <c r="B21" s="25" t="s">
        <v>66</v>
      </c>
      <c r="C21" s="26" t="s">
        <v>67</v>
      </c>
      <c r="D21" s="25" t="s">
        <v>68</v>
      </c>
      <c r="E21" s="18" t="s">
        <v>69</v>
      </c>
      <c r="F21" s="27">
        <v>2049.98</v>
      </c>
      <c r="G21" s="18">
        <v>44408</v>
      </c>
      <c r="H21" s="27">
        <v>2049.98</v>
      </c>
      <c r="I21" s="21">
        <v>0</v>
      </c>
      <c r="J21" s="17" t="s">
        <v>33</v>
      </c>
    </row>
    <row r="22" spans="2:10" ht="72" x14ac:dyDescent="0.2">
      <c r="B22" s="25" t="s">
        <v>34</v>
      </c>
      <c r="C22" s="26" t="s">
        <v>74</v>
      </c>
      <c r="D22" s="17" t="s">
        <v>70</v>
      </c>
      <c r="E22" s="18">
        <v>44317</v>
      </c>
      <c r="F22" s="27">
        <v>84005.45</v>
      </c>
      <c r="G22" s="18">
        <v>44348</v>
      </c>
      <c r="H22" s="27">
        <v>84005.45</v>
      </c>
      <c r="I22" s="21">
        <v>0</v>
      </c>
      <c r="J22" s="17" t="s">
        <v>33</v>
      </c>
    </row>
    <row r="23" spans="2:10" ht="36" x14ac:dyDescent="0.2">
      <c r="B23" s="25" t="s">
        <v>71</v>
      </c>
      <c r="C23" s="26" t="s">
        <v>73</v>
      </c>
      <c r="D23" s="17" t="s">
        <v>72</v>
      </c>
      <c r="E23" s="18">
        <v>44263</v>
      </c>
      <c r="F23" s="27">
        <v>18172</v>
      </c>
      <c r="G23" s="18">
        <v>44294</v>
      </c>
      <c r="H23" s="27">
        <v>18172</v>
      </c>
      <c r="I23" s="21">
        <v>0</v>
      </c>
      <c r="J23" s="17" t="s">
        <v>33</v>
      </c>
    </row>
    <row r="24" spans="2:10" ht="39" customHeight="1" x14ac:dyDescent="0.2">
      <c r="B24" s="26" t="s">
        <v>75</v>
      </c>
      <c r="C24" s="26" t="s">
        <v>76</v>
      </c>
      <c r="D24" s="17" t="s">
        <v>77</v>
      </c>
      <c r="E24" s="18">
        <v>44344</v>
      </c>
      <c r="F24" s="27">
        <v>1060073.0900000001</v>
      </c>
      <c r="G24" s="18">
        <v>44375</v>
      </c>
      <c r="H24" s="27">
        <v>1060073.0900000001</v>
      </c>
      <c r="I24" s="21">
        <v>0</v>
      </c>
      <c r="J24" s="28" t="s">
        <v>33</v>
      </c>
    </row>
    <row r="25" spans="2:10" ht="72" x14ac:dyDescent="0.2">
      <c r="B25" s="25" t="s">
        <v>80</v>
      </c>
      <c r="C25" s="26" t="s">
        <v>78</v>
      </c>
      <c r="D25" s="17" t="s">
        <v>79</v>
      </c>
      <c r="E25" s="38">
        <v>44308</v>
      </c>
      <c r="F25" s="27">
        <v>746044.38</v>
      </c>
      <c r="G25" s="18">
        <v>44338</v>
      </c>
      <c r="H25" s="27">
        <v>746044.38</v>
      </c>
      <c r="I25" s="21">
        <v>0</v>
      </c>
      <c r="J25" s="17" t="s">
        <v>33</v>
      </c>
    </row>
    <row r="26" spans="2:10" ht="60" x14ac:dyDescent="0.2">
      <c r="B26" s="25" t="s">
        <v>81</v>
      </c>
      <c r="C26" s="26" t="s">
        <v>142</v>
      </c>
      <c r="D26" s="17" t="s">
        <v>82</v>
      </c>
      <c r="E26" s="38">
        <v>44251</v>
      </c>
      <c r="F26" s="27">
        <v>8484931.1500000004</v>
      </c>
      <c r="G26" s="18">
        <v>44371</v>
      </c>
      <c r="H26" s="27">
        <f>+F26-3384931.15</f>
        <v>5100000</v>
      </c>
      <c r="I26" s="21">
        <f>+F26-H26</f>
        <v>3384931.1500000004</v>
      </c>
      <c r="J26" s="17" t="s">
        <v>108</v>
      </c>
    </row>
    <row r="27" spans="2:10" ht="60" x14ac:dyDescent="0.2">
      <c r="B27" s="25" t="s">
        <v>83</v>
      </c>
      <c r="C27" s="26" t="s">
        <v>143</v>
      </c>
      <c r="D27" s="17" t="s">
        <v>84</v>
      </c>
      <c r="E27" s="18">
        <v>44298</v>
      </c>
      <c r="F27" s="27">
        <v>3172199.91</v>
      </c>
      <c r="G27" s="18">
        <v>44328</v>
      </c>
      <c r="H27" s="27">
        <v>3172199.91</v>
      </c>
      <c r="I27" s="21">
        <v>0</v>
      </c>
      <c r="J27" s="17" t="s">
        <v>33</v>
      </c>
    </row>
    <row r="28" spans="2:10" ht="48" x14ac:dyDescent="0.2">
      <c r="B28" s="25" t="s">
        <v>85</v>
      </c>
      <c r="C28" s="26" t="s">
        <v>144</v>
      </c>
      <c r="D28" s="17" t="s">
        <v>86</v>
      </c>
      <c r="E28" s="18">
        <v>44316</v>
      </c>
      <c r="F28" s="27">
        <v>245143.83</v>
      </c>
      <c r="G28" s="18">
        <v>44346</v>
      </c>
      <c r="H28" s="27">
        <v>245143.83</v>
      </c>
      <c r="I28" s="21">
        <v>0</v>
      </c>
      <c r="J28" s="17" t="s">
        <v>33</v>
      </c>
    </row>
    <row r="29" spans="2:10" ht="60" x14ac:dyDescent="0.2">
      <c r="B29" s="25" t="s">
        <v>87</v>
      </c>
      <c r="C29" s="26" t="s">
        <v>145</v>
      </c>
      <c r="D29" s="16" t="s">
        <v>88</v>
      </c>
      <c r="E29" s="29" t="s">
        <v>89</v>
      </c>
      <c r="F29" s="39" t="s">
        <v>90</v>
      </c>
      <c r="G29" s="29" t="s">
        <v>109</v>
      </c>
      <c r="H29" s="39" t="s">
        <v>90</v>
      </c>
      <c r="I29" s="21">
        <v>0</v>
      </c>
      <c r="J29" s="17" t="s">
        <v>33</v>
      </c>
    </row>
    <row r="30" spans="2:10" ht="63" customHeight="1" x14ac:dyDescent="0.2">
      <c r="B30" s="25" t="s">
        <v>91</v>
      </c>
      <c r="C30" s="26" t="s">
        <v>146</v>
      </c>
      <c r="D30" s="26" t="s">
        <v>92</v>
      </c>
      <c r="E30" s="29" t="s">
        <v>93</v>
      </c>
      <c r="F30" s="39">
        <v>1633978.99</v>
      </c>
      <c r="G30" s="29" t="s">
        <v>110</v>
      </c>
      <c r="H30" s="39" t="s">
        <v>94</v>
      </c>
      <c r="I30" s="21">
        <v>0</v>
      </c>
      <c r="J30" s="17" t="s">
        <v>33</v>
      </c>
    </row>
    <row r="31" spans="2:10" ht="60" x14ac:dyDescent="0.2">
      <c r="B31" s="26" t="s">
        <v>95</v>
      </c>
      <c r="C31" s="26" t="s">
        <v>147</v>
      </c>
      <c r="D31" s="16" t="s">
        <v>96</v>
      </c>
      <c r="E31" s="29" t="s">
        <v>97</v>
      </c>
      <c r="F31" s="39" t="s">
        <v>98</v>
      </c>
      <c r="G31" s="29" t="s">
        <v>111</v>
      </c>
      <c r="H31" s="39" t="s">
        <v>98</v>
      </c>
      <c r="I31" s="21">
        <v>0</v>
      </c>
      <c r="J31" s="17" t="s">
        <v>33</v>
      </c>
    </row>
    <row r="32" spans="2:10" s="32" customFormat="1" ht="52.5" customHeight="1" x14ac:dyDescent="0.2">
      <c r="B32" s="25" t="s">
        <v>148</v>
      </c>
      <c r="C32" s="26" t="s">
        <v>149</v>
      </c>
      <c r="D32" s="16" t="s">
        <v>150</v>
      </c>
      <c r="E32" s="29" t="s">
        <v>151</v>
      </c>
      <c r="F32" s="30" t="s">
        <v>152</v>
      </c>
      <c r="G32" s="29" t="s">
        <v>153</v>
      </c>
      <c r="H32" s="30" t="s">
        <v>152</v>
      </c>
      <c r="I32" s="21">
        <v>0</v>
      </c>
      <c r="J32" s="17" t="s">
        <v>33</v>
      </c>
    </row>
    <row r="33" spans="2:10" ht="82.5" customHeight="1" x14ac:dyDescent="0.2">
      <c r="B33" s="17" t="s">
        <v>19</v>
      </c>
      <c r="C33" s="16" t="s">
        <v>32</v>
      </c>
      <c r="D33" s="16" t="s">
        <v>99</v>
      </c>
      <c r="E33" s="31" t="s">
        <v>112</v>
      </c>
      <c r="F33" s="35" t="s">
        <v>113</v>
      </c>
      <c r="G33" s="31" t="s">
        <v>114</v>
      </c>
      <c r="H33" s="35" t="s">
        <v>113</v>
      </c>
      <c r="I33" s="21">
        <v>0</v>
      </c>
      <c r="J33" s="17" t="s">
        <v>33</v>
      </c>
    </row>
    <row r="34" spans="2:10" ht="89.25" customHeight="1" x14ac:dyDescent="0.2">
      <c r="B34" s="17" t="s">
        <v>19</v>
      </c>
      <c r="C34" s="16" t="s">
        <v>35</v>
      </c>
      <c r="D34" s="16" t="s">
        <v>100</v>
      </c>
      <c r="E34" s="31" t="s">
        <v>115</v>
      </c>
      <c r="F34" s="35" t="s">
        <v>116</v>
      </c>
      <c r="G34" s="31" t="s">
        <v>117</v>
      </c>
      <c r="H34" s="35" t="s">
        <v>116</v>
      </c>
      <c r="I34" s="21">
        <v>0</v>
      </c>
      <c r="J34" s="17" t="s">
        <v>33</v>
      </c>
    </row>
    <row r="35" spans="2:10" ht="144" x14ac:dyDescent="0.2">
      <c r="B35" s="16" t="s">
        <v>20</v>
      </c>
      <c r="C35" s="16" t="s">
        <v>36</v>
      </c>
      <c r="D35" s="31" t="s">
        <v>118</v>
      </c>
      <c r="E35" s="31" t="s">
        <v>119</v>
      </c>
      <c r="F35" s="35" t="s">
        <v>120</v>
      </c>
      <c r="G35" s="31" t="s">
        <v>121</v>
      </c>
      <c r="H35" s="35" t="s">
        <v>120</v>
      </c>
      <c r="I35" s="21">
        <v>0</v>
      </c>
      <c r="J35" s="17" t="s">
        <v>33</v>
      </c>
    </row>
    <row r="36" spans="2:10" ht="56.25" customHeight="1" x14ac:dyDescent="0.2">
      <c r="B36" s="17" t="s">
        <v>21</v>
      </c>
      <c r="C36" s="16" t="s">
        <v>38</v>
      </c>
      <c r="D36" s="23" t="s">
        <v>37</v>
      </c>
      <c r="E36" s="23">
        <v>44270</v>
      </c>
      <c r="F36" s="19">
        <v>16158.07</v>
      </c>
      <c r="G36" s="23">
        <v>44301</v>
      </c>
      <c r="H36" s="19">
        <v>16158.07</v>
      </c>
      <c r="I36" s="21">
        <v>0</v>
      </c>
      <c r="J36" s="17" t="s">
        <v>33</v>
      </c>
    </row>
    <row r="37" spans="2:10" ht="59.25" customHeight="1" x14ac:dyDescent="0.2">
      <c r="B37" s="16" t="s">
        <v>22</v>
      </c>
      <c r="C37" s="16" t="s">
        <v>39</v>
      </c>
      <c r="D37" s="31" t="s">
        <v>53</v>
      </c>
      <c r="E37" s="16" t="s">
        <v>54</v>
      </c>
      <c r="F37" s="36" t="s">
        <v>55</v>
      </c>
      <c r="G37" s="16" t="s">
        <v>56</v>
      </c>
      <c r="H37" s="36" t="s">
        <v>55</v>
      </c>
      <c r="I37" s="21">
        <v>0</v>
      </c>
      <c r="J37" s="17" t="s">
        <v>33</v>
      </c>
    </row>
    <row r="38" spans="2:10" ht="79.5" customHeight="1" x14ac:dyDescent="0.2">
      <c r="B38" s="16" t="s">
        <v>23</v>
      </c>
      <c r="C38" s="16" t="s">
        <v>40</v>
      </c>
      <c r="D38" s="23" t="s">
        <v>41</v>
      </c>
      <c r="E38" s="23">
        <v>44329</v>
      </c>
      <c r="F38" s="19">
        <v>35555.839999999997</v>
      </c>
      <c r="G38" s="23">
        <v>44360</v>
      </c>
      <c r="H38" s="19">
        <v>35555.839999999997</v>
      </c>
      <c r="I38" s="21">
        <v>0</v>
      </c>
      <c r="J38" s="17" t="s">
        <v>33</v>
      </c>
    </row>
    <row r="39" spans="2:10" ht="93" customHeight="1" x14ac:dyDescent="0.2">
      <c r="B39" s="17" t="s">
        <v>24</v>
      </c>
      <c r="C39" s="16" t="s">
        <v>42</v>
      </c>
      <c r="D39" s="23" t="s">
        <v>43</v>
      </c>
      <c r="E39" s="23">
        <v>44305</v>
      </c>
      <c r="F39" s="19">
        <v>83515.679999999993</v>
      </c>
      <c r="G39" s="23">
        <v>44335</v>
      </c>
      <c r="H39" s="19">
        <v>83515.679999999993</v>
      </c>
      <c r="I39" s="21">
        <v>0</v>
      </c>
      <c r="J39" s="17" t="s">
        <v>33</v>
      </c>
    </row>
    <row r="40" spans="2:10" ht="70.5" customHeight="1" x14ac:dyDescent="0.2">
      <c r="B40" s="17" t="s">
        <v>25</v>
      </c>
      <c r="C40" s="16" t="s">
        <v>44</v>
      </c>
      <c r="D40" s="23" t="s">
        <v>122</v>
      </c>
      <c r="E40" s="23">
        <v>44337</v>
      </c>
      <c r="F40" s="19">
        <v>85986.6</v>
      </c>
      <c r="G40" s="23">
        <v>44368</v>
      </c>
      <c r="H40" s="19">
        <v>85986.6</v>
      </c>
      <c r="I40" s="21">
        <v>0</v>
      </c>
      <c r="J40" s="17" t="s">
        <v>33</v>
      </c>
    </row>
    <row r="41" spans="2:10" ht="72.75" customHeight="1" x14ac:dyDescent="0.2">
      <c r="B41" s="16" t="s">
        <v>22</v>
      </c>
      <c r="C41" s="16" t="s">
        <v>45</v>
      </c>
      <c r="D41" s="31" t="s">
        <v>124</v>
      </c>
      <c r="E41" s="31" t="s">
        <v>125</v>
      </c>
      <c r="F41" s="36" t="s">
        <v>123</v>
      </c>
      <c r="G41" s="31" t="s">
        <v>126</v>
      </c>
      <c r="H41" s="36" t="s">
        <v>123</v>
      </c>
      <c r="I41" s="21">
        <v>0</v>
      </c>
      <c r="J41" s="17" t="s">
        <v>33</v>
      </c>
    </row>
    <row r="42" spans="2:10" ht="84" x14ac:dyDescent="0.2">
      <c r="B42" s="17" t="s">
        <v>26</v>
      </c>
      <c r="C42" s="16" t="s">
        <v>46</v>
      </c>
      <c r="D42" s="16" t="s">
        <v>128</v>
      </c>
      <c r="E42" s="16" t="s">
        <v>127</v>
      </c>
      <c r="F42" s="36" t="s">
        <v>129</v>
      </c>
      <c r="G42" s="16" t="s">
        <v>130</v>
      </c>
      <c r="H42" s="36" t="s">
        <v>129</v>
      </c>
      <c r="I42" s="21">
        <v>0</v>
      </c>
      <c r="J42" s="17" t="s">
        <v>33</v>
      </c>
    </row>
    <row r="43" spans="2:10" ht="60" x14ac:dyDescent="0.2">
      <c r="B43" s="16" t="s">
        <v>22</v>
      </c>
      <c r="C43" s="16" t="s">
        <v>47</v>
      </c>
      <c r="D43" s="31" t="s">
        <v>131</v>
      </c>
      <c r="E43" s="16" t="s">
        <v>132</v>
      </c>
      <c r="F43" s="36" t="s">
        <v>133</v>
      </c>
      <c r="G43" s="16" t="s">
        <v>134</v>
      </c>
      <c r="H43" s="36" t="s">
        <v>133</v>
      </c>
      <c r="I43" s="21">
        <v>0</v>
      </c>
      <c r="J43" s="17" t="s">
        <v>33</v>
      </c>
    </row>
    <row r="44" spans="2:10" ht="72" x14ac:dyDescent="0.2">
      <c r="B44" s="17" t="s">
        <v>27</v>
      </c>
      <c r="C44" s="16" t="s">
        <v>48</v>
      </c>
      <c r="D44" s="23" t="s">
        <v>135</v>
      </c>
      <c r="E44" s="23">
        <v>44211</v>
      </c>
      <c r="F44" s="19">
        <v>82116.2</v>
      </c>
      <c r="G44" s="23">
        <v>44242</v>
      </c>
      <c r="H44" s="19">
        <v>82116.2</v>
      </c>
      <c r="I44" s="21">
        <v>0</v>
      </c>
      <c r="J44" s="17" t="s">
        <v>33</v>
      </c>
    </row>
    <row r="45" spans="2:10" ht="84" x14ac:dyDescent="0.2">
      <c r="B45" s="17" t="s">
        <v>28</v>
      </c>
      <c r="C45" s="16" t="s">
        <v>137</v>
      </c>
      <c r="D45" s="23" t="s">
        <v>136</v>
      </c>
      <c r="E45" s="18">
        <v>44320</v>
      </c>
      <c r="F45" s="21">
        <v>64918.080000000002</v>
      </c>
      <c r="G45" s="23">
        <v>44351</v>
      </c>
      <c r="H45" s="21">
        <v>64918.080000000002</v>
      </c>
      <c r="I45" s="21">
        <v>0</v>
      </c>
      <c r="J45" s="17" t="s">
        <v>33</v>
      </c>
    </row>
    <row r="46" spans="2:10" ht="60" x14ac:dyDescent="0.2">
      <c r="B46" s="17" t="s">
        <v>29</v>
      </c>
      <c r="C46" s="16" t="s">
        <v>49</v>
      </c>
      <c r="D46" s="23" t="s">
        <v>138</v>
      </c>
      <c r="E46" s="18">
        <v>44355</v>
      </c>
      <c r="F46" s="34">
        <v>18585</v>
      </c>
      <c r="G46" s="37">
        <v>44385</v>
      </c>
      <c r="H46" s="34">
        <v>18585</v>
      </c>
      <c r="I46" s="21">
        <v>0</v>
      </c>
      <c r="J46" s="17" t="s">
        <v>33</v>
      </c>
    </row>
    <row r="47" spans="2:10" ht="60" x14ac:dyDescent="0.2">
      <c r="B47" s="17" t="s">
        <v>30</v>
      </c>
      <c r="C47" s="16" t="s">
        <v>50</v>
      </c>
      <c r="D47" s="23" t="s">
        <v>141</v>
      </c>
      <c r="E47" s="18">
        <v>44326</v>
      </c>
      <c r="F47" s="21">
        <v>99946</v>
      </c>
      <c r="G47" s="23">
        <v>44357</v>
      </c>
      <c r="H47" s="17">
        <v>99946</v>
      </c>
      <c r="I47" s="21">
        <v>0</v>
      </c>
      <c r="J47" s="17" t="s">
        <v>33</v>
      </c>
    </row>
    <row r="48" spans="2:10" ht="84" x14ac:dyDescent="0.2">
      <c r="B48" s="16" t="s">
        <v>23</v>
      </c>
      <c r="C48" s="16" t="s">
        <v>51</v>
      </c>
      <c r="D48" s="23" t="s">
        <v>140</v>
      </c>
      <c r="E48" s="18">
        <v>44361</v>
      </c>
      <c r="F48" s="21">
        <v>35568.31</v>
      </c>
      <c r="G48" s="23">
        <v>44391</v>
      </c>
      <c r="H48" s="17">
        <v>35568.31</v>
      </c>
      <c r="I48" s="21">
        <v>0</v>
      </c>
      <c r="J48" s="17" t="s">
        <v>33</v>
      </c>
    </row>
    <row r="49" spans="2:10" ht="60" x14ac:dyDescent="0.2">
      <c r="B49" s="17" t="s">
        <v>31</v>
      </c>
      <c r="C49" s="16" t="s">
        <v>52</v>
      </c>
      <c r="D49" s="23" t="s">
        <v>139</v>
      </c>
      <c r="E49" s="18">
        <v>44333</v>
      </c>
      <c r="F49" s="19">
        <v>31270</v>
      </c>
      <c r="G49" s="23">
        <v>44364</v>
      </c>
      <c r="H49" s="19">
        <v>31270</v>
      </c>
      <c r="I49" s="21">
        <v>0</v>
      </c>
      <c r="J49" s="17" t="s">
        <v>33</v>
      </c>
    </row>
    <row r="50" spans="2:10" x14ac:dyDescent="0.2">
      <c r="B50" s="41"/>
      <c r="C50" s="42"/>
      <c r="D50" s="42"/>
      <c r="E50" s="43"/>
      <c r="F50" s="42"/>
      <c r="G50" s="42"/>
      <c r="H50" s="42"/>
      <c r="I50" s="44"/>
      <c r="J50" s="45"/>
    </row>
    <row r="51" spans="2:10" x14ac:dyDescent="0.2">
      <c r="B51" s="32"/>
      <c r="C51" s="32"/>
      <c r="D51" s="32"/>
      <c r="E51" s="32"/>
      <c r="F51" s="32"/>
      <c r="G51" s="32"/>
      <c r="H51" s="32"/>
      <c r="I51" s="32"/>
      <c r="J51" s="32"/>
    </row>
    <row r="56" spans="2:10" ht="15.75" x14ac:dyDescent="0.25">
      <c r="C56" s="110"/>
      <c r="D56" s="110"/>
    </row>
    <row r="57" spans="2:10" ht="15.75" x14ac:dyDescent="0.25">
      <c r="C57" s="7" t="s">
        <v>101</v>
      </c>
      <c r="D57" s="7"/>
      <c r="E57" s="2" t="s">
        <v>102</v>
      </c>
    </row>
    <row r="58" spans="2:10" ht="18.75" customHeight="1" x14ac:dyDescent="0.25">
      <c r="C58" s="40" t="s">
        <v>154</v>
      </c>
      <c r="D58" s="5"/>
      <c r="E58" s="3" t="s">
        <v>103</v>
      </c>
    </row>
    <row r="59" spans="2:10" ht="18.75" x14ac:dyDescent="0.3">
      <c r="B59" s="107" t="s">
        <v>155</v>
      </c>
      <c r="C59" s="107"/>
      <c r="D59" s="6"/>
      <c r="E59" s="4" t="s">
        <v>104</v>
      </c>
    </row>
  </sheetData>
  <mergeCells count="5">
    <mergeCell ref="B9:J9"/>
    <mergeCell ref="B59:C59"/>
    <mergeCell ref="B12:J12"/>
    <mergeCell ref="B11:J11"/>
    <mergeCell ref="C56:D56"/>
  </mergeCells>
  <pageMargins left="7.874015748031496E-2" right="7.874015748031496E-2" top="7.874015748031496E-2" bottom="7.874015748031496E-2" header="0.31496062992125984" footer="0.31496062992125984"/>
  <pageSetup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K172"/>
  <sheetViews>
    <sheetView tabSelected="1" view="pageBreakPreview" zoomScale="85" zoomScaleNormal="90" zoomScaleSheetLayoutView="85" workbookViewId="0">
      <selection activeCell="E14" sqref="E14"/>
    </sheetView>
  </sheetViews>
  <sheetFormatPr baseColWidth="10" defaultRowHeight="12.75" x14ac:dyDescent="0.2"/>
  <cols>
    <col min="1" max="1" width="4.28515625" style="47" customWidth="1"/>
    <col min="2" max="2" width="34.7109375" style="53" customWidth="1"/>
    <col min="3" max="3" width="38.140625" style="53" customWidth="1"/>
    <col min="4" max="4" width="25.42578125" style="51" customWidth="1"/>
    <col min="5" max="5" width="22.42578125" style="51" customWidth="1"/>
    <col min="6" max="6" width="17" style="57" customWidth="1"/>
    <col min="7" max="7" width="13.42578125" style="52" bestFit="1" customWidth="1"/>
    <col min="8" max="8" width="16.42578125" style="52" bestFit="1" customWidth="1"/>
    <col min="9" max="9" width="16.140625" style="52" customWidth="1"/>
    <col min="10" max="10" width="19.42578125" style="52" customWidth="1"/>
    <col min="11" max="16384" width="11.42578125" style="47"/>
  </cols>
  <sheetData>
    <row r="8" spans="2:11" x14ac:dyDescent="0.2">
      <c r="B8" s="114" t="s">
        <v>105</v>
      </c>
      <c r="C8" s="114"/>
      <c r="D8" s="114"/>
      <c r="E8" s="114"/>
      <c r="F8" s="114"/>
      <c r="G8" s="114"/>
      <c r="H8" s="114"/>
      <c r="I8" s="114"/>
      <c r="J8" s="114"/>
      <c r="K8" s="46"/>
    </row>
    <row r="9" spans="2:11" x14ac:dyDescent="0.2">
      <c r="C9" s="63"/>
      <c r="D9" s="64"/>
      <c r="E9" s="65"/>
      <c r="F9" s="66"/>
      <c r="G9" s="67"/>
      <c r="H9" s="68"/>
      <c r="I9" s="68"/>
      <c r="J9" s="68"/>
      <c r="K9" s="46"/>
    </row>
    <row r="10" spans="2:11" x14ac:dyDescent="0.2">
      <c r="B10" s="114" t="s">
        <v>106</v>
      </c>
      <c r="C10" s="114"/>
      <c r="D10" s="114"/>
      <c r="E10" s="114"/>
      <c r="F10" s="114"/>
      <c r="G10" s="114"/>
      <c r="H10" s="114"/>
      <c r="I10" s="114"/>
      <c r="J10" s="114"/>
      <c r="K10" s="46"/>
    </row>
    <row r="11" spans="2:11" x14ac:dyDescent="0.2">
      <c r="B11" s="115" t="s">
        <v>162</v>
      </c>
      <c r="C11" s="115"/>
      <c r="D11" s="115"/>
      <c r="E11" s="115"/>
      <c r="F11" s="115"/>
      <c r="G11" s="115"/>
      <c r="H11" s="115"/>
      <c r="I11" s="115"/>
      <c r="J11" s="115"/>
      <c r="K11" s="46"/>
    </row>
    <row r="12" spans="2:11" ht="9.75" customHeight="1" x14ac:dyDescent="0.2"/>
    <row r="13" spans="2:11" s="48" customFormat="1" ht="55.5" customHeight="1" x14ac:dyDescent="0.2">
      <c r="B13" s="49" t="s">
        <v>0</v>
      </c>
      <c r="C13" s="49" t="s">
        <v>1</v>
      </c>
      <c r="D13" s="49" t="s">
        <v>3</v>
      </c>
      <c r="E13" s="49" t="s">
        <v>2</v>
      </c>
      <c r="F13" s="50" t="s">
        <v>4</v>
      </c>
      <c r="G13" s="49" t="s">
        <v>5</v>
      </c>
      <c r="H13" s="49" t="s">
        <v>6</v>
      </c>
      <c r="I13" s="49" t="s">
        <v>7</v>
      </c>
      <c r="J13" s="49" t="s">
        <v>8</v>
      </c>
    </row>
    <row r="14" spans="2:11" s="48" customFormat="1" ht="114.75" customHeight="1" x14ac:dyDescent="0.2">
      <c r="B14" s="85" t="s">
        <v>166</v>
      </c>
      <c r="C14" s="85" t="s">
        <v>186</v>
      </c>
      <c r="D14" s="72" t="s">
        <v>165</v>
      </c>
      <c r="E14" s="73">
        <v>44734</v>
      </c>
      <c r="F14" s="70">
        <v>89680</v>
      </c>
      <c r="G14" s="71">
        <f>30+E14</f>
        <v>44764</v>
      </c>
      <c r="H14" s="70">
        <v>89680</v>
      </c>
      <c r="I14" s="58">
        <v>0</v>
      </c>
      <c r="J14" s="89" t="s">
        <v>33</v>
      </c>
    </row>
    <row r="15" spans="2:11" s="48" customFormat="1" ht="47.25" customHeight="1" x14ac:dyDescent="0.2">
      <c r="B15" s="111" t="s">
        <v>169</v>
      </c>
      <c r="C15" s="111" t="s">
        <v>187</v>
      </c>
      <c r="D15" s="72" t="s">
        <v>167</v>
      </c>
      <c r="E15" s="73">
        <v>44732</v>
      </c>
      <c r="F15" s="70">
        <v>55460</v>
      </c>
      <c r="G15" s="71">
        <f t="shared" ref="G15:G21" si="0">30+E15</f>
        <v>44762</v>
      </c>
      <c r="H15" s="70">
        <v>55460</v>
      </c>
      <c r="I15" s="58">
        <v>0</v>
      </c>
      <c r="J15" s="89" t="s">
        <v>33</v>
      </c>
    </row>
    <row r="16" spans="2:11" s="48" customFormat="1" ht="41.25" customHeight="1" x14ac:dyDescent="0.2">
      <c r="B16" s="112"/>
      <c r="C16" s="112"/>
      <c r="D16" s="72" t="s">
        <v>168</v>
      </c>
      <c r="E16" s="73">
        <v>44732</v>
      </c>
      <c r="F16" s="70">
        <v>82600</v>
      </c>
      <c r="G16" s="71">
        <f t="shared" si="0"/>
        <v>44762</v>
      </c>
      <c r="H16" s="70">
        <v>82600</v>
      </c>
      <c r="I16" s="58">
        <v>0</v>
      </c>
      <c r="J16" s="89" t="s">
        <v>33</v>
      </c>
    </row>
    <row r="17" spans="2:10" s="48" customFormat="1" ht="96.75" customHeight="1" x14ac:dyDescent="0.2">
      <c r="B17" s="82" t="s">
        <v>172</v>
      </c>
      <c r="C17" s="82" t="s">
        <v>170</v>
      </c>
      <c r="D17" s="72" t="s">
        <v>171</v>
      </c>
      <c r="E17" s="73">
        <v>44722</v>
      </c>
      <c r="F17" s="70">
        <v>8330.56</v>
      </c>
      <c r="G17" s="71">
        <f t="shared" si="0"/>
        <v>44752</v>
      </c>
      <c r="H17" s="70">
        <v>8330.56</v>
      </c>
      <c r="I17" s="58">
        <v>0</v>
      </c>
      <c r="J17" s="89" t="s">
        <v>33</v>
      </c>
    </row>
    <row r="18" spans="2:10" s="48" customFormat="1" ht="104.25" customHeight="1" x14ac:dyDescent="0.2">
      <c r="B18" s="82" t="s">
        <v>175</v>
      </c>
      <c r="C18" s="85" t="s">
        <v>173</v>
      </c>
      <c r="D18" s="72" t="s">
        <v>174</v>
      </c>
      <c r="E18" s="73">
        <v>44747</v>
      </c>
      <c r="F18" s="70">
        <v>160003.28</v>
      </c>
      <c r="G18" s="71">
        <f t="shared" si="0"/>
        <v>44777</v>
      </c>
      <c r="H18" s="70">
        <v>160003.28</v>
      </c>
      <c r="I18" s="58">
        <v>0</v>
      </c>
      <c r="J18" s="89" t="s">
        <v>33</v>
      </c>
    </row>
    <row r="19" spans="2:10" s="48" customFormat="1" ht="109.5" customHeight="1" x14ac:dyDescent="0.2">
      <c r="B19" s="82" t="s">
        <v>172</v>
      </c>
      <c r="C19" s="85" t="s">
        <v>176</v>
      </c>
      <c r="D19" s="72" t="s">
        <v>177</v>
      </c>
      <c r="E19" s="73">
        <v>44760</v>
      </c>
      <c r="F19" s="70">
        <v>6595.11</v>
      </c>
      <c r="G19" s="71">
        <f t="shared" si="0"/>
        <v>44790</v>
      </c>
      <c r="H19" s="70">
        <v>6595.11</v>
      </c>
      <c r="I19" s="58">
        <v>0</v>
      </c>
      <c r="J19" s="89" t="s">
        <v>33</v>
      </c>
    </row>
    <row r="20" spans="2:10" s="48" customFormat="1" ht="87" customHeight="1" x14ac:dyDescent="0.2">
      <c r="B20" s="82" t="s">
        <v>179</v>
      </c>
      <c r="C20" s="85" t="s">
        <v>184</v>
      </c>
      <c r="D20" s="72" t="s">
        <v>178</v>
      </c>
      <c r="E20" s="73">
        <v>44732</v>
      </c>
      <c r="F20" s="70">
        <v>70124.75</v>
      </c>
      <c r="G20" s="71">
        <f t="shared" si="0"/>
        <v>44762</v>
      </c>
      <c r="H20" s="70">
        <v>70124.75</v>
      </c>
      <c r="I20" s="58">
        <v>0</v>
      </c>
      <c r="J20" s="89" t="s">
        <v>33</v>
      </c>
    </row>
    <row r="21" spans="2:10" s="48" customFormat="1" ht="86.25" customHeight="1" x14ac:dyDescent="0.2">
      <c r="B21" s="82" t="s">
        <v>91</v>
      </c>
      <c r="C21" s="85" t="s">
        <v>180</v>
      </c>
      <c r="D21" s="72" t="s">
        <v>181</v>
      </c>
      <c r="E21" s="73">
        <v>44743</v>
      </c>
      <c r="F21" s="70">
        <v>1307018.22</v>
      </c>
      <c r="G21" s="71">
        <f t="shared" si="0"/>
        <v>44773</v>
      </c>
      <c r="H21" s="70">
        <v>1307018.22</v>
      </c>
      <c r="I21" s="58">
        <v>0</v>
      </c>
      <c r="J21" s="89" t="s">
        <v>33</v>
      </c>
    </row>
    <row r="22" spans="2:10" ht="60.75" customHeight="1" x14ac:dyDescent="0.2">
      <c r="B22" s="49" t="s">
        <v>0</v>
      </c>
      <c r="C22" s="49" t="s">
        <v>1</v>
      </c>
      <c r="D22" s="49" t="s">
        <v>3</v>
      </c>
      <c r="E22" s="49" t="s">
        <v>2</v>
      </c>
      <c r="F22" s="50" t="s">
        <v>4</v>
      </c>
      <c r="G22" s="49" t="s">
        <v>5</v>
      </c>
      <c r="H22" s="49" t="s">
        <v>6</v>
      </c>
      <c r="I22" s="49" t="s">
        <v>7</v>
      </c>
      <c r="J22" s="49" t="s">
        <v>8</v>
      </c>
    </row>
    <row r="23" spans="2:10" ht="112.5" customHeight="1" x14ac:dyDescent="0.2">
      <c r="B23" s="85" t="s">
        <v>183</v>
      </c>
      <c r="C23" s="85" t="s">
        <v>185</v>
      </c>
      <c r="D23" s="72" t="s">
        <v>182</v>
      </c>
      <c r="E23" s="73">
        <v>44713</v>
      </c>
      <c r="F23" s="70">
        <v>143582.39999999999</v>
      </c>
      <c r="G23" s="71">
        <f t="shared" ref="G23" si="1">30+E23</f>
        <v>44743</v>
      </c>
      <c r="H23" s="70">
        <v>143582.39999999999</v>
      </c>
      <c r="I23" s="58">
        <v>0</v>
      </c>
      <c r="J23" s="89" t="s">
        <v>33</v>
      </c>
    </row>
    <row r="24" spans="2:10" ht="109.5" customHeight="1" x14ac:dyDescent="0.2">
      <c r="B24" s="82" t="s">
        <v>11</v>
      </c>
      <c r="C24" s="85" t="s">
        <v>188</v>
      </c>
      <c r="D24" s="72" t="s">
        <v>189</v>
      </c>
      <c r="E24" s="73">
        <v>44729</v>
      </c>
      <c r="F24" s="70">
        <v>454103.06</v>
      </c>
      <c r="G24" s="71">
        <f t="shared" ref="G24:G31" si="2">30+E24</f>
        <v>44759</v>
      </c>
      <c r="H24" s="70">
        <v>454103.06</v>
      </c>
      <c r="I24" s="58">
        <v>0</v>
      </c>
      <c r="J24" s="89" t="s">
        <v>33</v>
      </c>
    </row>
    <row r="25" spans="2:10" ht="92.25" customHeight="1" x14ac:dyDescent="0.2">
      <c r="B25" s="82" t="s">
        <v>192</v>
      </c>
      <c r="C25" s="85" t="s">
        <v>190</v>
      </c>
      <c r="D25" s="72" t="s">
        <v>191</v>
      </c>
      <c r="E25" s="73">
        <v>44736</v>
      </c>
      <c r="F25" s="70">
        <v>877502.68</v>
      </c>
      <c r="G25" s="71">
        <f t="shared" si="2"/>
        <v>44766</v>
      </c>
      <c r="H25" s="70">
        <v>877502.68</v>
      </c>
      <c r="I25" s="58">
        <v>0</v>
      </c>
      <c r="J25" s="89" t="s">
        <v>33</v>
      </c>
    </row>
    <row r="26" spans="2:10" ht="61.5" customHeight="1" x14ac:dyDescent="0.2">
      <c r="B26" s="111" t="s">
        <v>196</v>
      </c>
      <c r="C26" s="111" t="s">
        <v>193</v>
      </c>
      <c r="D26" s="72" t="s">
        <v>194</v>
      </c>
      <c r="E26" s="73">
        <v>44767</v>
      </c>
      <c r="F26" s="70">
        <v>142515.4</v>
      </c>
      <c r="G26" s="71">
        <f t="shared" si="2"/>
        <v>44797</v>
      </c>
      <c r="H26" s="70">
        <v>142515.4</v>
      </c>
      <c r="I26" s="58">
        <v>0</v>
      </c>
      <c r="J26" s="89" t="s">
        <v>33</v>
      </c>
    </row>
    <row r="27" spans="2:10" ht="61.5" customHeight="1" x14ac:dyDescent="0.2">
      <c r="B27" s="112"/>
      <c r="C27" s="112"/>
      <c r="D27" s="72" t="s">
        <v>195</v>
      </c>
      <c r="E27" s="73">
        <v>44767</v>
      </c>
      <c r="F27" s="70">
        <v>3304.63</v>
      </c>
      <c r="G27" s="71">
        <f t="shared" si="2"/>
        <v>44797</v>
      </c>
      <c r="H27" s="70">
        <v>3304.63</v>
      </c>
      <c r="I27" s="58">
        <v>0</v>
      </c>
      <c r="J27" s="89" t="s">
        <v>33</v>
      </c>
    </row>
    <row r="28" spans="2:10" ht="72.75" customHeight="1" x14ac:dyDescent="0.2">
      <c r="B28" s="111" t="s">
        <v>200</v>
      </c>
      <c r="C28" s="111" t="s">
        <v>197</v>
      </c>
      <c r="D28" s="72" t="s">
        <v>198</v>
      </c>
      <c r="E28" s="73">
        <v>44746</v>
      </c>
      <c r="F28" s="70">
        <v>547225</v>
      </c>
      <c r="G28" s="71">
        <f t="shared" si="2"/>
        <v>44776</v>
      </c>
      <c r="H28" s="70">
        <v>547225</v>
      </c>
      <c r="I28" s="58">
        <v>0</v>
      </c>
      <c r="J28" s="89" t="s">
        <v>33</v>
      </c>
    </row>
    <row r="29" spans="2:10" ht="65.25" customHeight="1" x14ac:dyDescent="0.2">
      <c r="B29" s="112"/>
      <c r="C29" s="112"/>
      <c r="D29" s="72" t="s">
        <v>199</v>
      </c>
      <c r="E29" s="73">
        <v>44750</v>
      </c>
      <c r="F29" s="70">
        <v>78175</v>
      </c>
      <c r="G29" s="71">
        <f t="shared" si="2"/>
        <v>44780</v>
      </c>
      <c r="H29" s="70">
        <v>78175</v>
      </c>
      <c r="I29" s="58">
        <v>0</v>
      </c>
      <c r="J29" s="89" t="s">
        <v>33</v>
      </c>
    </row>
    <row r="30" spans="2:10" ht="107.25" customHeight="1" x14ac:dyDescent="0.2">
      <c r="B30" s="78" t="s">
        <v>203</v>
      </c>
      <c r="C30" s="78" t="s">
        <v>201</v>
      </c>
      <c r="D30" s="72" t="s">
        <v>202</v>
      </c>
      <c r="E30" s="73">
        <v>44715</v>
      </c>
      <c r="F30" s="70">
        <v>360000</v>
      </c>
      <c r="G30" s="71">
        <f t="shared" si="2"/>
        <v>44745</v>
      </c>
      <c r="H30" s="70">
        <v>360000</v>
      </c>
      <c r="I30" s="58">
        <v>0</v>
      </c>
      <c r="J30" s="89" t="s">
        <v>33</v>
      </c>
    </row>
    <row r="31" spans="2:10" ht="121.5" customHeight="1" x14ac:dyDescent="0.2">
      <c r="B31" s="78" t="s">
        <v>206</v>
      </c>
      <c r="C31" s="78" t="s">
        <v>204</v>
      </c>
      <c r="D31" s="72" t="s">
        <v>205</v>
      </c>
      <c r="E31" s="73">
        <v>44749</v>
      </c>
      <c r="F31" s="70">
        <v>6360937.5</v>
      </c>
      <c r="G31" s="71">
        <f t="shared" si="2"/>
        <v>44779</v>
      </c>
      <c r="H31" s="70">
        <v>6360937.5</v>
      </c>
      <c r="I31" s="58">
        <v>0</v>
      </c>
      <c r="J31" s="89" t="s">
        <v>33</v>
      </c>
    </row>
    <row r="32" spans="2:10" ht="57" customHeight="1" x14ac:dyDescent="0.2">
      <c r="B32" s="49" t="s">
        <v>0</v>
      </c>
      <c r="C32" s="49" t="s">
        <v>1</v>
      </c>
      <c r="D32" s="49" t="s">
        <v>3</v>
      </c>
      <c r="E32" s="49" t="s">
        <v>2</v>
      </c>
      <c r="F32" s="50" t="s">
        <v>4</v>
      </c>
      <c r="G32" s="49" t="s">
        <v>5</v>
      </c>
      <c r="H32" s="49" t="s">
        <v>6</v>
      </c>
      <c r="I32" s="49" t="s">
        <v>7</v>
      </c>
      <c r="J32" s="49" t="s">
        <v>8</v>
      </c>
    </row>
    <row r="33" spans="2:10" ht="95.25" customHeight="1" x14ac:dyDescent="0.2">
      <c r="B33" s="104" t="s">
        <v>444</v>
      </c>
      <c r="C33" s="104" t="s">
        <v>445</v>
      </c>
      <c r="D33" s="72" t="s">
        <v>446</v>
      </c>
      <c r="E33" s="73">
        <v>44749</v>
      </c>
      <c r="F33" s="70">
        <v>17628</v>
      </c>
      <c r="G33" s="71">
        <f t="shared" ref="G33" si="3">30+E33</f>
        <v>44779</v>
      </c>
      <c r="H33" s="70">
        <v>17628</v>
      </c>
      <c r="I33" s="58">
        <v>0</v>
      </c>
      <c r="J33" s="89" t="s">
        <v>33</v>
      </c>
    </row>
    <row r="34" spans="2:10" ht="82.5" customHeight="1" x14ac:dyDescent="0.2">
      <c r="B34" s="104" t="s">
        <v>209</v>
      </c>
      <c r="C34" s="104" t="s">
        <v>207</v>
      </c>
      <c r="D34" s="72" t="s">
        <v>208</v>
      </c>
      <c r="E34" s="73">
        <v>44763</v>
      </c>
      <c r="F34" s="70">
        <v>122790.8</v>
      </c>
      <c r="G34" s="71">
        <f t="shared" ref="G34" si="4">30+E34</f>
        <v>44793</v>
      </c>
      <c r="H34" s="70">
        <v>122790.8</v>
      </c>
      <c r="I34" s="58">
        <v>0</v>
      </c>
      <c r="J34" s="89" t="s">
        <v>33</v>
      </c>
    </row>
    <row r="35" spans="2:10" ht="76.5" customHeight="1" x14ac:dyDescent="0.2">
      <c r="B35" s="82" t="s">
        <v>212</v>
      </c>
      <c r="C35" s="104" t="s">
        <v>210</v>
      </c>
      <c r="D35" s="72" t="s">
        <v>211</v>
      </c>
      <c r="E35" s="73">
        <v>44757</v>
      </c>
      <c r="F35" s="70">
        <v>135587.99</v>
      </c>
      <c r="G35" s="71">
        <f t="shared" ref="G35" si="5">30+E35</f>
        <v>44787</v>
      </c>
      <c r="H35" s="70">
        <v>135587.99</v>
      </c>
      <c r="I35" s="58">
        <v>0</v>
      </c>
      <c r="J35" s="89" t="s">
        <v>33</v>
      </c>
    </row>
    <row r="36" spans="2:10" ht="86.25" customHeight="1" x14ac:dyDescent="0.2">
      <c r="B36" s="82" t="s">
        <v>212</v>
      </c>
      <c r="C36" s="104" t="s">
        <v>213</v>
      </c>
      <c r="D36" s="72" t="s">
        <v>214</v>
      </c>
      <c r="E36" s="73">
        <v>44761</v>
      </c>
      <c r="F36" s="70">
        <v>51239.8</v>
      </c>
      <c r="G36" s="71">
        <f t="shared" ref="G36" si="6">30+E36</f>
        <v>44791</v>
      </c>
      <c r="H36" s="70">
        <v>51239.8</v>
      </c>
      <c r="I36" s="58">
        <v>0</v>
      </c>
      <c r="J36" s="89" t="s">
        <v>33</v>
      </c>
    </row>
    <row r="37" spans="2:10" ht="91.5" customHeight="1" x14ac:dyDescent="0.2">
      <c r="B37" s="87" t="s">
        <v>10</v>
      </c>
      <c r="C37" s="104" t="s">
        <v>215</v>
      </c>
      <c r="D37" s="72" t="s">
        <v>216</v>
      </c>
      <c r="E37" s="73">
        <v>44745</v>
      </c>
      <c r="F37" s="70">
        <v>243750</v>
      </c>
      <c r="G37" s="71">
        <f t="shared" ref="G37:G41" si="7">30+E37</f>
        <v>44775</v>
      </c>
      <c r="H37" s="70">
        <v>243750</v>
      </c>
      <c r="I37" s="58">
        <v>0</v>
      </c>
      <c r="J37" s="89" t="s">
        <v>33</v>
      </c>
    </row>
    <row r="38" spans="2:10" ht="90" customHeight="1" x14ac:dyDescent="0.2">
      <c r="B38" s="84" t="s">
        <v>219</v>
      </c>
      <c r="C38" s="84" t="s">
        <v>217</v>
      </c>
      <c r="D38" s="72" t="s">
        <v>218</v>
      </c>
      <c r="E38" s="73">
        <v>44756</v>
      </c>
      <c r="F38" s="70">
        <v>160873.42000000001</v>
      </c>
      <c r="G38" s="71">
        <f t="shared" si="7"/>
        <v>44786</v>
      </c>
      <c r="H38" s="70">
        <v>160873.42000000001</v>
      </c>
      <c r="I38" s="58">
        <v>0</v>
      </c>
      <c r="J38" s="89" t="s">
        <v>33</v>
      </c>
    </row>
    <row r="39" spans="2:10" ht="111" customHeight="1" x14ac:dyDescent="0.2">
      <c r="B39" s="104" t="s">
        <v>447</v>
      </c>
      <c r="C39" s="104" t="s">
        <v>448</v>
      </c>
      <c r="D39" s="72" t="s">
        <v>319</v>
      </c>
      <c r="E39" s="73">
        <v>44714</v>
      </c>
      <c r="F39" s="70">
        <v>80700</v>
      </c>
      <c r="G39" s="71">
        <f t="shared" si="7"/>
        <v>44744</v>
      </c>
      <c r="H39" s="70">
        <v>80700</v>
      </c>
      <c r="I39" s="58">
        <v>0</v>
      </c>
      <c r="J39" s="89" t="s">
        <v>33</v>
      </c>
    </row>
    <row r="40" spans="2:10" ht="93.75" customHeight="1" x14ac:dyDescent="0.2">
      <c r="B40" s="104" t="s">
        <v>449</v>
      </c>
      <c r="C40" s="104" t="s">
        <v>450</v>
      </c>
      <c r="D40" s="72" t="s">
        <v>451</v>
      </c>
      <c r="E40" s="73">
        <v>44767</v>
      </c>
      <c r="F40" s="70">
        <v>5000</v>
      </c>
      <c r="G40" s="71">
        <f t="shared" si="7"/>
        <v>44797</v>
      </c>
      <c r="H40" s="70">
        <v>5000</v>
      </c>
      <c r="I40" s="58">
        <v>0</v>
      </c>
      <c r="J40" s="89" t="s">
        <v>33</v>
      </c>
    </row>
    <row r="41" spans="2:10" ht="96.75" customHeight="1" x14ac:dyDescent="0.2">
      <c r="B41" s="78" t="s">
        <v>222</v>
      </c>
      <c r="C41" s="78" t="s">
        <v>220</v>
      </c>
      <c r="D41" s="72" t="s">
        <v>221</v>
      </c>
      <c r="E41" s="73">
        <v>44756</v>
      </c>
      <c r="F41" s="70">
        <v>160000</v>
      </c>
      <c r="G41" s="71">
        <f t="shared" si="7"/>
        <v>44786</v>
      </c>
      <c r="H41" s="70">
        <v>160000</v>
      </c>
      <c r="I41" s="58">
        <v>0</v>
      </c>
      <c r="J41" s="89" t="s">
        <v>33</v>
      </c>
    </row>
    <row r="42" spans="2:10" ht="57" customHeight="1" x14ac:dyDescent="0.2">
      <c r="B42" s="49" t="s">
        <v>0</v>
      </c>
      <c r="C42" s="49" t="s">
        <v>1</v>
      </c>
      <c r="D42" s="49" t="s">
        <v>3</v>
      </c>
      <c r="E42" s="49" t="s">
        <v>2</v>
      </c>
      <c r="F42" s="50" t="s">
        <v>4</v>
      </c>
      <c r="G42" s="49" t="s">
        <v>5</v>
      </c>
      <c r="H42" s="49" t="s">
        <v>6</v>
      </c>
      <c r="I42" s="49" t="s">
        <v>7</v>
      </c>
      <c r="J42" s="49" t="s">
        <v>8</v>
      </c>
    </row>
    <row r="43" spans="2:10" ht="32.25" customHeight="1" x14ac:dyDescent="0.2">
      <c r="B43" s="111" t="s">
        <v>226</v>
      </c>
      <c r="C43" s="111" t="s">
        <v>234</v>
      </c>
      <c r="D43" s="72" t="s">
        <v>223</v>
      </c>
      <c r="E43" s="73">
        <v>44750</v>
      </c>
      <c r="F43" s="70">
        <v>3780</v>
      </c>
      <c r="G43" s="71">
        <f t="shared" ref="G43:G45" si="8">30+E43</f>
        <v>44780</v>
      </c>
      <c r="H43" s="70">
        <v>3780</v>
      </c>
      <c r="I43" s="58">
        <v>0</v>
      </c>
      <c r="J43" s="89" t="s">
        <v>33</v>
      </c>
    </row>
    <row r="44" spans="2:10" ht="32.25" customHeight="1" x14ac:dyDescent="0.2">
      <c r="B44" s="113"/>
      <c r="C44" s="113"/>
      <c r="D44" s="72" t="s">
        <v>225</v>
      </c>
      <c r="E44" s="73">
        <v>44754</v>
      </c>
      <c r="F44" s="70">
        <v>2520</v>
      </c>
      <c r="G44" s="71">
        <f t="shared" si="8"/>
        <v>44784</v>
      </c>
      <c r="H44" s="70">
        <v>2520</v>
      </c>
      <c r="I44" s="58">
        <v>0</v>
      </c>
      <c r="J44" s="89" t="s">
        <v>33</v>
      </c>
    </row>
    <row r="45" spans="2:10" ht="32.25" customHeight="1" x14ac:dyDescent="0.2">
      <c r="B45" s="112"/>
      <c r="C45" s="112"/>
      <c r="D45" s="72" t="s">
        <v>224</v>
      </c>
      <c r="E45" s="73">
        <v>44757</v>
      </c>
      <c r="F45" s="70">
        <v>3500</v>
      </c>
      <c r="G45" s="71">
        <f t="shared" si="8"/>
        <v>44787</v>
      </c>
      <c r="H45" s="70">
        <v>3500</v>
      </c>
      <c r="I45" s="58">
        <v>0</v>
      </c>
      <c r="J45" s="89" t="s">
        <v>33</v>
      </c>
    </row>
    <row r="46" spans="2:10" ht="75.75" customHeight="1" x14ac:dyDescent="0.2">
      <c r="B46" s="104" t="s">
        <v>228</v>
      </c>
      <c r="C46" s="104" t="s">
        <v>233</v>
      </c>
      <c r="D46" s="72" t="s">
        <v>227</v>
      </c>
      <c r="E46" s="73">
        <v>44760</v>
      </c>
      <c r="F46" s="70">
        <v>100686</v>
      </c>
      <c r="G46" s="71">
        <f t="shared" ref="G46" si="9">30+E46</f>
        <v>44790</v>
      </c>
      <c r="H46" s="70">
        <v>100686</v>
      </c>
      <c r="I46" s="58">
        <v>0</v>
      </c>
      <c r="J46" s="89" t="s">
        <v>33</v>
      </c>
    </row>
    <row r="47" spans="2:10" ht="53.25" customHeight="1" x14ac:dyDescent="0.2">
      <c r="B47" s="111" t="s">
        <v>231</v>
      </c>
      <c r="C47" s="111" t="s">
        <v>232</v>
      </c>
      <c r="D47" s="72" t="s">
        <v>229</v>
      </c>
      <c r="E47" s="73">
        <v>44747</v>
      </c>
      <c r="F47" s="70">
        <v>290752</v>
      </c>
      <c r="G47" s="71">
        <f t="shared" ref="G47:G48" si="10">30+E47</f>
        <v>44777</v>
      </c>
      <c r="H47" s="70">
        <v>290752</v>
      </c>
      <c r="I47" s="58">
        <v>0</v>
      </c>
      <c r="J47" s="89" t="s">
        <v>33</v>
      </c>
    </row>
    <row r="48" spans="2:10" ht="41.25" customHeight="1" x14ac:dyDescent="0.2">
      <c r="B48" s="112"/>
      <c r="C48" s="112"/>
      <c r="D48" s="72" t="s">
        <v>230</v>
      </c>
      <c r="E48" s="73">
        <v>44767</v>
      </c>
      <c r="F48" s="70">
        <v>401312.1</v>
      </c>
      <c r="G48" s="71">
        <f t="shared" si="10"/>
        <v>44797</v>
      </c>
      <c r="H48" s="70">
        <v>401312.1</v>
      </c>
      <c r="I48" s="58">
        <v>0</v>
      </c>
      <c r="J48" s="89" t="s">
        <v>33</v>
      </c>
    </row>
    <row r="49" spans="2:10" ht="117" customHeight="1" x14ac:dyDescent="0.2">
      <c r="B49" s="82" t="s">
        <v>166</v>
      </c>
      <c r="C49" s="82" t="s">
        <v>235</v>
      </c>
      <c r="D49" s="72" t="s">
        <v>236</v>
      </c>
      <c r="E49" s="73">
        <v>44763</v>
      </c>
      <c r="F49" s="70">
        <v>134520</v>
      </c>
      <c r="G49" s="71">
        <f t="shared" ref="G49:G58" si="11">30+E49</f>
        <v>44793</v>
      </c>
      <c r="H49" s="70">
        <v>134520</v>
      </c>
      <c r="I49" s="58">
        <v>0</v>
      </c>
      <c r="J49" s="89" t="s">
        <v>33</v>
      </c>
    </row>
    <row r="50" spans="2:10" ht="19.5" customHeight="1" x14ac:dyDescent="0.2">
      <c r="B50" s="111" t="s">
        <v>244</v>
      </c>
      <c r="C50" s="111" t="s">
        <v>237</v>
      </c>
      <c r="D50" s="72" t="s">
        <v>238</v>
      </c>
      <c r="E50" s="73">
        <v>44720</v>
      </c>
      <c r="F50" s="70">
        <v>352273.63</v>
      </c>
      <c r="G50" s="71">
        <f t="shared" si="11"/>
        <v>44750</v>
      </c>
      <c r="H50" s="70">
        <v>352273.63</v>
      </c>
      <c r="I50" s="58">
        <v>0</v>
      </c>
      <c r="J50" s="89" t="s">
        <v>33</v>
      </c>
    </row>
    <row r="51" spans="2:10" ht="19.5" customHeight="1" x14ac:dyDescent="0.2">
      <c r="B51" s="113"/>
      <c r="C51" s="113"/>
      <c r="D51" s="72" t="s">
        <v>239</v>
      </c>
      <c r="E51" s="73">
        <v>44720</v>
      </c>
      <c r="F51" s="70">
        <v>352273.63</v>
      </c>
      <c r="G51" s="71">
        <f t="shared" si="11"/>
        <v>44750</v>
      </c>
      <c r="H51" s="70">
        <v>352273.63</v>
      </c>
      <c r="I51" s="58">
        <v>0</v>
      </c>
      <c r="J51" s="89" t="s">
        <v>33</v>
      </c>
    </row>
    <row r="52" spans="2:10" ht="19.5" customHeight="1" x14ac:dyDescent="0.2">
      <c r="B52" s="113"/>
      <c r="C52" s="113"/>
      <c r="D52" s="72" t="s">
        <v>240</v>
      </c>
      <c r="E52" s="73">
        <v>44720</v>
      </c>
      <c r="F52" s="70">
        <v>352273.63</v>
      </c>
      <c r="G52" s="71">
        <f t="shared" si="11"/>
        <v>44750</v>
      </c>
      <c r="H52" s="70">
        <v>352273.63</v>
      </c>
      <c r="I52" s="58">
        <v>0</v>
      </c>
      <c r="J52" s="89" t="s">
        <v>33</v>
      </c>
    </row>
    <row r="53" spans="2:10" ht="19.5" customHeight="1" x14ac:dyDescent="0.2">
      <c r="B53" s="113"/>
      <c r="C53" s="113"/>
      <c r="D53" s="72" t="s">
        <v>241</v>
      </c>
      <c r="E53" s="73">
        <v>44720</v>
      </c>
      <c r="F53" s="70">
        <v>352273.63</v>
      </c>
      <c r="G53" s="71">
        <f t="shared" si="11"/>
        <v>44750</v>
      </c>
      <c r="H53" s="70">
        <v>352273.63</v>
      </c>
      <c r="I53" s="58">
        <v>0</v>
      </c>
      <c r="J53" s="89" t="s">
        <v>33</v>
      </c>
    </row>
    <row r="54" spans="2:10" ht="19.5" customHeight="1" x14ac:dyDescent="0.2">
      <c r="B54" s="113"/>
      <c r="C54" s="113"/>
      <c r="D54" s="72" t="s">
        <v>242</v>
      </c>
      <c r="E54" s="73">
        <v>44720</v>
      </c>
      <c r="F54" s="70">
        <v>352273.63</v>
      </c>
      <c r="G54" s="71">
        <f t="shared" si="11"/>
        <v>44750</v>
      </c>
      <c r="H54" s="70">
        <v>352273.63</v>
      </c>
      <c r="I54" s="58">
        <v>0</v>
      </c>
      <c r="J54" s="89" t="s">
        <v>33</v>
      </c>
    </row>
    <row r="55" spans="2:10" ht="19.5" customHeight="1" x14ac:dyDescent="0.2">
      <c r="B55" s="112"/>
      <c r="C55" s="112"/>
      <c r="D55" s="72" t="s">
        <v>243</v>
      </c>
      <c r="E55" s="73">
        <v>44720</v>
      </c>
      <c r="F55" s="70">
        <v>352273.63</v>
      </c>
      <c r="G55" s="71">
        <f t="shared" si="11"/>
        <v>44750</v>
      </c>
      <c r="H55" s="70">
        <v>352273.63</v>
      </c>
      <c r="I55" s="58">
        <v>0</v>
      </c>
      <c r="J55" s="89" t="s">
        <v>33</v>
      </c>
    </row>
    <row r="56" spans="2:10" ht="97.5" customHeight="1" x14ac:dyDescent="0.2">
      <c r="B56" s="82" t="s">
        <v>247</v>
      </c>
      <c r="C56" s="82" t="s">
        <v>245</v>
      </c>
      <c r="D56" s="72" t="s">
        <v>246</v>
      </c>
      <c r="E56" s="73">
        <v>44743</v>
      </c>
      <c r="F56" s="70">
        <v>195000</v>
      </c>
      <c r="G56" s="71">
        <f t="shared" si="11"/>
        <v>44773</v>
      </c>
      <c r="H56" s="70">
        <v>195000</v>
      </c>
      <c r="I56" s="58">
        <v>0</v>
      </c>
      <c r="J56" s="89" t="s">
        <v>33</v>
      </c>
    </row>
    <row r="57" spans="2:10" ht="122.25" customHeight="1" x14ac:dyDescent="0.2">
      <c r="B57" s="82" t="s">
        <v>250</v>
      </c>
      <c r="C57" s="82" t="s">
        <v>248</v>
      </c>
      <c r="D57" s="72" t="s">
        <v>249</v>
      </c>
      <c r="E57" s="73">
        <v>44753</v>
      </c>
      <c r="F57" s="70">
        <v>70000</v>
      </c>
      <c r="G57" s="71">
        <f t="shared" si="11"/>
        <v>44783</v>
      </c>
      <c r="H57" s="70">
        <v>70000</v>
      </c>
      <c r="I57" s="58">
        <v>0</v>
      </c>
      <c r="J57" s="89" t="s">
        <v>33</v>
      </c>
    </row>
    <row r="58" spans="2:10" ht="79.5" customHeight="1" x14ac:dyDescent="0.2">
      <c r="B58" s="78" t="s">
        <v>253</v>
      </c>
      <c r="C58" s="78" t="s">
        <v>251</v>
      </c>
      <c r="D58" s="72" t="s">
        <v>252</v>
      </c>
      <c r="E58" s="73">
        <v>44770</v>
      </c>
      <c r="F58" s="70">
        <v>2270498.31</v>
      </c>
      <c r="G58" s="71">
        <f t="shared" si="11"/>
        <v>44800</v>
      </c>
      <c r="H58" s="70">
        <v>2270498.31</v>
      </c>
      <c r="I58" s="58">
        <v>0</v>
      </c>
      <c r="J58" s="89" t="s">
        <v>33</v>
      </c>
    </row>
    <row r="59" spans="2:10" ht="51" x14ac:dyDescent="0.2">
      <c r="B59" s="49" t="s">
        <v>0</v>
      </c>
      <c r="C59" s="49" t="s">
        <v>1</v>
      </c>
      <c r="D59" s="49" t="s">
        <v>3</v>
      </c>
      <c r="E59" s="49" t="s">
        <v>2</v>
      </c>
      <c r="F59" s="50" t="s">
        <v>4</v>
      </c>
      <c r="G59" s="49" t="s">
        <v>5</v>
      </c>
      <c r="H59" s="49" t="s">
        <v>6</v>
      </c>
      <c r="I59" s="49" t="s">
        <v>7</v>
      </c>
      <c r="J59" s="49" t="s">
        <v>8</v>
      </c>
    </row>
    <row r="60" spans="2:10" ht="72" customHeight="1" x14ac:dyDescent="0.2">
      <c r="B60" s="104" t="s">
        <v>253</v>
      </c>
      <c r="C60" s="104" t="s">
        <v>254</v>
      </c>
      <c r="D60" s="72" t="s">
        <v>255</v>
      </c>
      <c r="E60" s="73">
        <v>44770</v>
      </c>
      <c r="F60" s="70">
        <v>1096487.46</v>
      </c>
      <c r="G60" s="71">
        <f t="shared" ref="G60" si="12">30+E60</f>
        <v>44800</v>
      </c>
      <c r="H60" s="70">
        <v>1096487.46</v>
      </c>
      <c r="I60" s="58">
        <v>0</v>
      </c>
      <c r="J60" s="89" t="s">
        <v>33</v>
      </c>
    </row>
    <row r="61" spans="2:10" ht="95.25" customHeight="1" x14ac:dyDescent="0.2">
      <c r="B61" s="82" t="s">
        <v>258</v>
      </c>
      <c r="C61" s="82" t="s">
        <v>256</v>
      </c>
      <c r="D61" s="72" t="s">
        <v>257</v>
      </c>
      <c r="E61" s="73">
        <v>44762</v>
      </c>
      <c r="F61" s="70">
        <v>925479.36</v>
      </c>
      <c r="G61" s="71">
        <f t="shared" ref="G61:G62" si="13">30+E61</f>
        <v>44792</v>
      </c>
      <c r="H61" s="70">
        <v>925479.36</v>
      </c>
      <c r="I61" s="58">
        <v>0</v>
      </c>
      <c r="J61" s="89" t="s">
        <v>33</v>
      </c>
    </row>
    <row r="62" spans="2:10" ht="78" customHeight="1" x14ac:dyDescent="0.2">
      <c r="B62" s="82" t="s">
        <v>261</v>
      </c>
      <c r="C62" s="82" t="s">
        <v>259</v>
      </c>
      <c r="D62" s="72" t="s">
        <v>260</v>
      </c>
      <c r="E62" s="73">
        <v>44757</v>
      </c>
      <c r="F62" s="70">
        <v>28232.720000000001</v>
      </c>
      <c r="G62" s="71">
        <f t="shared" si="13"/>
        <v>44787</v>
      </c>
      <c r="H62" s="70">
        <v>28232.720000000001</v>
      </c>
      <c r="I62" s="58">
        <v>0</v>
      </c>
      <c r="J62" s="89" t="s">
        <v>33</v>
      </c>
    </row>
    <row r="63" spans="2:10" ht="125.25" customHeight="1" x14ac:dyDescent="0.2">
      <c r="B63" s="82" t="s">
        <v>250</v>
      </c>
      <c r="C63" s="82" t="s">
        <v>262</v>
      </c>
      <c r="D63" s="72" t="s">
        <v>263</v>
      </c>
      <c r="E63" s="73">
        <v>44753</v>
      </c>
      <c r="F63" s="70">
        <v>65000</v>
      </c>
      <c r="G63" s="83">
        <f t="shared" ref="G63:G69" si="14">30+E63</f>
        <v>44783</v>
      </c>
      <c r="H63" s="70">
        <v>65000</v>
      </c>
      <c r="I63" s="58">
        <v>0</v>
      </c>
      <c r="J63" s="89" t="s">
        <v>33</v>
      </c>
    </row>
    <row r="64" spans="2:10" ht="58.5" customHeight="1" x14ac:dyDescent="0.2">
      <c r="B64" s="111" t="s">
        <v>267</v>
      </c>
      <c r="C64" s="111" t="s">
        <v>264</v>
      </c>
      <c r="D64" s="72" t="s">
        <v>265</v>
      </c>
      <c r="E64" s="73">
        <v>44750</v>
      </c>
      <c r="F64" s="70">
        <v>25000</v>
      </c>
      <c r="G64" s="83">
        <f t="shared" si="14"/>
        <v>44780</v>
      </c>
      <c r="H64" s="70">
        <v>25000</v>
      </c>
      <c r="I64" s="58">
        <v>0</v>
      </c>
      <c r="J64" s="89" t="s">
        <v>33</v>
      </c>
    </row>
    <row r="65" spans="2:10" ht="58.5" customHeight="1" x14ac:dyDescent="0.2">
      <c r="B65" s="112"/>
      <c r="C65" s="112"/>
      <c r="D65" s="72" t="s">
        <v>266</v>
      </c>
      <c r="E65" s="73">
        <v>44757</v>
      </c>
      <c r="F65" s="70">
        <v>25000</v>
      </c>
      <c r="G65" s="83">
        <f t="shared" si="14"/>
        <v>44787</v>
      </c>
      <c r="H65" s="70">
        <v>25000</v>
      </c>
      <c r="I65" s="58">
        <v>0</v>
      </c>
      <c r="J65" s="89" t="s">
        <v>33</v>
      </c>
    </row>
    <row r="66" spans="2:10" ht="107.25" customHeight="1" x14ac:dyDescent="0.2">
      <c r="B66" s="86" t="s">
        <v>253</v>
      </c>
      <c r="C66" s="86" t="s">
        <v>268</v>
      </c>
      <c r="D66" s="72" t="s">
        <v>269</v>
      </c>
      <c r="E66" s="73">
        <v>44740</v>
      </c>
      <c r="F66" s="70">
        <v>9811808.5999999996</v>
      </c>
      <c r="G66" s="71">
        <f t="shared" si="14"/>
        <v>44770</v>
      </c>
      <c r="H66" s="70">
        <v>9811808.5999999996</v>
      </c>
      <c r="I66" s="58">
        <v>0</v>
      </c>
      <c r="J66" s="89" t="s">
        <v>33</v>
      </c>
    </row>
    <row r="67" spans="2:10" ht="76.5" x14ac:dyDescent="0.2">
      <c r="B67" s="86" t="s">
        <v>261</v>
      </c>
      <c r="C67" s="86" t="s">
        <v>270</v>
      </c>
      <c r="D67" s="72" t="s">
        <v>271</v>
      </c>
      <c r="E67" s="73">
        <v>44756</v>
      </c>
      <c r="F67" s="70">
        <v>22135.95</v>
      </c>
      <c r="G67" s="71">
        <f t="shared" si="14"/>
        <v>44786</v>
      </c>
      <c r="H67" s="70">
        <v>22135.95</v>
      </c>
      <c r="I67" s="58">
        <v>0</v>
      </c>
      <c r="J67" s="89" t="s">
        <v>33</v>
      </c>
    </row>
    <row r="68" spans="2:10" ht="103.5" customHeight="1" x14ac:dyDescent="0.2">
      <c r="B68" s="90" t="s">
        <v>261</v>
      </c>
      <c r="C68" s="82" t="s">
        <v>272</v>
      </c>
      <c r="D68" s="72" t="s">
        <v>273</v>
      </c>
      <c r="E68" s="73">
        <v>44750</v>
      </c>
      <c r="F68" s="70">
        <v>25276</v>
      </c>
      <c r="G68" s="71">
        <f t="shared" si="14"/>
        <v>44780</v>
      </c>
      <c r="H68" s="70">
        <v>25276</v>
      </c>
      <c r="I68" s="58">
        <v>0</v>
      </c>
      <c r="J68" s="89" t="s">
        <v>33</v>
      </c>
    </row>
    <row r="69" spans="2:10" ht="82.5" customHeight="1" x14ac:dyDescent="0.2">
      <c r="B69" s="82" t="s">
        <v>276</v>
      </c>
      <c r="C69" s="82" t="s">
        <v>274</v>
      </c>
      <c r="D69" s="72" t="s">
        <v>275</v>
      </c>
      <c r="E69" s="73">
        <v>44762</v>
      </c>
      <c r="F69" s="70">
        <v>71612.95</v>
      </c>
      <c r="G69" s="71">
        <f t="shared" si="14"/>
        <v>44792</v>
      </c>
      <c r="H69" s="70">
        <v>71612.95</v>
      </c>
      <c r="I69" s="58">
        <v>0</v>
      </c>
      <c r="J69" s="89" t="s">
        <v>33</v>
      </c>
    </row>
    <row r="70" spans="2:10" ht="56.25" customHeight="1" x14ac:dyDescent="0.2">
      <c r="B70" s="49" t="s">
        <v>0</v>
      </c>
      <c r="C70" s="49" t="s">
        <v>1</v>
      </c>
      <c r="D70" s="49" t="s">
        <v>3</v>
      </c>
      <c r="E70" s="49" t="s">
        <v>2</v>
      </c>
      <c r="F70" s="50" t="s">
        <v>4</v>
      </c>
      <c r="G70" s="49" t="s">
        <v>5</v>
      </c>
      <c r="H70" s="49" t="s">
        <v>6</v>
      </c>
      <c r="I70" s="49" t="s">
        <v>7</v>
      </c>
      <c r="J70" s="49" t="s">
        <v>8</v>
      </c>
    </row>
    <row r="71" spans="2:10" ht="87.75" customHeight="1" x14ac:dyDescent="0.2">
      <c r="B71" s="82" t="s">
        <v>276</v>
      </c>
      <c r="C71" s="82" t="s">
        <v>277</v>
      </c>
      <c r="D71" s="72" t="s">
        <v>278</v>
      </c>
      <c r="E71" s="73">
        <v>44764</v>
      </c>
      <c r="F71" s="70">
        <v>80883.75</v>
      </c>
      <c r="G71" s="71">
        <f t="shared" ref="G71:G73" si="15">30+E71</f>
        <v>44794</v>
      </c>
      <c r="H71" s="70">
        <v>80883.75</v>
      </c>
      <c r="I71" s="58">
        <v>0</v>
      </c>
      <c r="J71" s="89" t="s">
        <v>33</v>
      </c>
    </row>
    <row r="72" spans="2:10" ht="109.5" customHeight="1" x14ac:dyDescent="0.2">
      <c r="B72" s="82" t="s">
        <v>281</v>
      </c>
      <c r="C72" s="82" t="s">
        <v>279</v>
      </c>
      <c r="D72" s="72" t="s">
        <v>280</v>
      </c>
      <c r="E72" s="73">
        <v>44764</v>
      </c>
      <c r="F72" s="70">
        <v>159960.79999999999</v>
      </c>
      <c r="G72" s="71">
        <f t="shared" si="15"/>
        <v>44794</v>
      </c>
      <c r="H72" s="70">
        <v>159960.79999999999</v>
      </c>
      <c r="I72" s="58">
        <v>0</v>
      </c>
      <c r="J72" s="89" t="s">
        <v>33</v>
      </c>
    </row>
    <row r="73" spans="2:10" ht="109.5" customHeight="1" x14ac:dyDescent="0.2">
      <c r="B73" s="104" t="s">
        <v>209</v>
      </c>
      <c r="C73" s="104" t="s">
        <v>282</v>
      </c>
      <c r="D73" s="72" t="s">
        <v>283</v>
      </c>
      <c r="E73" s="73">
        <v>44775</v>
      </c>
      <c r="F73" s="70">
        <v>159300</v>
      </c>
      <c r="G73" s="71">
        <f t="shared" si="15"/>
        <v>44805</v>
      </c>
      <c r="H73" s="70">
        <v>159300</v>
      </c>
      <c r="I73" s="58">
        <v>0</v>
      </c>
      <c r="J73" s="89" t="s">
        <v>33</v>
      </c>
    </row>
    <row r="74" spans="2:10" ht="90" customHeight="1" x14ac:dyDescent="0.2">
      <c r="B74" s="104" t="s">
        <v>172</v>
      </c>
      <c r="C74" s="104" t="s">
        <v>284</v>
      </c>
      <c r="D74" s="72" t="s">
        <v>285</v>
      </c>
      <c r="E74" s="73">
        <v>44769</v>
      </c>
      <c r="F74" s="70">
        <v>6393.5</v>
      </c>
      <c r="G74" s="71">
        <f t="shared" ref="G74" si="16">30+E74</f>
        <v>44799</v>
      </c>
      <c r="H74" s="70">
        <v>6393.5</v>
      </c>
      <c r="I74" s="58">
        <v>0</v>
      </c>
      <c r="J74" s="89" t="s">
        <v>33</v>
      </c>
    </row>
    <row r="75" spans="2:10" ht="96" customHeight="1" x14ac:dyDescent="0.2">
      <c r="B75" s="90" t="s">
        <v>172</v>
      </c>
      <c r="C75" s="90" t="s">
        <v>286</v>
      </c>
      <c r="D75" s="72" t="s">
        <v>287</v>
      </c>
      <c r="E75" s="73">
        <v>44769</v>
      </c>
      <c r="F75" s="70">
        <v>7528.65</v>
      </c>
      <c r="G75" s="71">
        <f t="shared" ref="G75:G79" si="17">30+E75</f>
        <v>44799</v>
      </c>
      <c r="H75" s="70">
        <v>7528.65</v>
      </c>
      <c r="I75" s="58">
        <v>0</v>
      </c>
      <c r="J75" s="89" t="s">
        <v>33</v>
      </c>
    </row>
    <row r="76" spans="2:10" ht="84" customHeight="1" x14ac:dyDescent="0.2">
      <c r="B76" s="90" t="s">
        <v>172</v>
      </c>
      <c r="C76" s="90" t="s">
        <v>288</v>
      </c>
      <c r="D76" s="72" t="s">
        <v>289</v>
      </c>
      <c r="E76" s="73">
        <v>44769</v>
      </c>
      <c r="F76" s="70">
        <v>8369.5499999999993</v>
      </c>
      <c r="G76" s="71">
        <f t="shared" si="17"/>
        <v>44799</v>
      </c>
      <c r="H76" s="70">
        <v>8369.5499999999993</v>
      </c>
      <c r="I76" s="58">
        <v>0</v>
      </c>
      <c r="J76" s="89" t="s">
        <v>33</v>
      </c>
    </row>
    <row r="77" spans="2:10" ht="95.25" customHeight="1" x14ac:dyDescent="0.2">
      <c r="B77" s="90" t="s">
        <v>172</v>
      </c>
      <c r="C77" s="90" t="s">
        <v>290</v>
      </c>
      <c r="D77" s="72" t="s">
        <v>291</v>
      </c>
      <c r="E77" s="73">
        <v>44761</v>
      </c>
      <c r="F77" s="70">
        <v>7831.98</v>
      </c>
      <c r="G77" s="71">
        <f t="shared" si="17"/>
        <v>44791</v>
      </c>
      <c r="H77" s="70">
        <v>7831.98</v>
      </c>
      <c r="I77" s="58">
        <v>0</v>
      </c>
      <c r="J77" s="89" t="s">
        <v>33</v>
      </c>
    </row>
    <row r="78" spans="2:10" ht="76.5" customHeight="1" x14ac:dyDescent="0.2">
      <c r="B78" s="90" t="s">
        <v>294</v>
      </c>
      <c r="C78" s="104" t="s">
        <v>292</v>
      </c>
      <c r="D78" s="72" t="s">
        <v>293</v>
      </c>
      <c r="E78" s="73">
        <v>44753</v>
      </c>
      <c r="F78" s="70">
        <v>119062</v>
      </c>
      <c r="G78" s="71">
        <f t="shared" si="17"/>
        <v>44783</v>
      </c>
      <c r="H78" s="70">
        <v>119062</v>
      </c>
      <c r="I78" s="58">
        <v>0</v>
      </c>
      <c r="J78" s="89" t="s">
        <v>33</v>
      </c>
    </row>
    <row r="79" spans="2:10" ht="89.25" x14ac:dyDescent="0.2">
      <c r="B79" s="90" t="s">
        <v>297</v>
      </c>
      <c r="C79" s="90" t="s">
        <v>295</v>
      </c>
      <c r="D79" s="72" t="s">
        <v>296</v>
      </c>
      <c r="E79" s="73">
        <v>44733</v>
      </c>
      <c r="F79" s="70">
        <v>163131.38</v>
      </c>
      <c r="G79" s="71">
        <f t="shared" si="17"/>
        <v>44763</v>
      </c>
      <c r="H79" s="70">
        <v>163131.38</v>
      </c>
      <c r="I79" s="58">
        <v>0</v>
      </c>
      <c r="J79" s="89" t="s">
        <v>33</v>
      </c>
    </row>
    <row r="80" spans="2:10" ht="54" customHeight="1" x14ac:dyDescent="0.2">
      <c r="B80" s="49" t="s">
        <v>0</v>
      </c>
      <c r="C80" s="49" t="s">
        <v>1</v>
      </c>
      <c r="D80" s="49" t="s">
        <v>3</v>
      </c>
      <c r="E80" s="49" t="s">
        <v>2</v>
      </c>
      <c r="F80" s="50" t="s">
        <v>4</v>
      </c>
      <c r="G80" s="49" t="s">
        <v>5</v>
      </c>
      <c r="H80" s="49" t="s">
        <v>6</v>
      </c>
      <c r="I80" s="49" t="s">
        <v>7</v>
      </c>
      <c r="J80" s="49" t="s">
        <v>8</v>
      </c>
    </row>
    <row r="81" spans="2:10" ht="81" customHeight="1" x14ac:dyDescent="0.2">
      <c r="B81" s="104" t="s">
        <v>300</v>
      </c>
      <c r="C81" s="104" t="s">
        <v>298</v>
      </c>
      <c r="D81" s="72" t="s">
        <v>299</v>
      </c>
      <c r="E81" s="73">
        <v>44774</v>
      </c>
      <c r="F81" s="70">
        <v>1040760</v>
      </c>
      <c r="G81" s="71">
        <f t="shared" ref="G81:G87" si="18">30+E81</f>
        <v>44804</v>
      </c>
      <c r="H81" s="70">
        <v>1040760</v>
      </c>
      <c r="I81" s="58">
        <v>0</v>
      </c>
      <c r="J81" s="89" t="s">
        <v>33</v>
      </c>
    </row>
    <row r="82" spans="2:10" ht="110.25" customHeight="1" x14ac:dyDescent="0.2">
      <c r="B82" s="104" t="s">
        <v>247</v>
      </c>
      <c r="C82" s="104" t="s">
        <v>301</v>
      </c>
      <c r="D82" s="72" t="s">
        <v>302</v>
      </c>
      <c r="E82" s="73">
        <v>44774</v>
      </c>
      <c r="F82" s="70">
        <v>195000</v>
      </c>
      <c r="G82" s="71">
        <f t="shared" si="18"/>
        <v>44804</v>
      </c>
      <c r="H82" s="70">
        <v>195000</v>
      </c>
      <c r="I82" s="58">
        <v>0</v>
      </c>
      <c r="J82" s="89" t="s">
        <v>33</v>
      </c>
    </row>
    <row r="83" spans="2:10" ht="27" customHeight="1" x14ac:dyDescent="0.2">
      <c r="B83" s="111" t="s">
        <v>304</v>
      </c>
      <c r="C83" s="111" t="s">
        <v>303</v>
      </c>
      <c r="D83" s="72" t="s">
        <v>305</v>
      </c>
      <c r="E83" s="73">
        <v>44742</v>
      </c>
      <c r="F83" s="70">
        <v>1059.92</v>
      </c>
      <c r="G83" s="71">
        <f t="shared" si="18"/>
        <v>44772</v>
      </c>
      <c r="H83" s="70">
        <v>1059.92</v>
      </c>
      <c r="I83" s="58">
        <v>0</v>
      </c>
      <c r="J83" s="89" t="s">
        <v>33</v>
      </c>
    </row>
    <row r="84" spans="2:10" ht="27" customHeight="1" x14ac:dyDescent="0.2">
      <c r="B84" s="113"/>
      <c r="C84" s="113"/>
      <c r="D84" s="72" t="s">
        <v>306</v>
      </c>
      <c r="E84" s="73">
        <v>44742</v>
      </c>
      <c r="F84" s="70">
        <v>5772.04</v>
      </c>
      <c r="G84" s="71">
        <f t="shared" si="18"/>
        <v>44772</v>
      </c>
      <c r="H84" s="70">
        <v>5772.04</v>
      </c>
      <c r="I84" s="58">
        <v>0</v>
      </c>
      <c r="J84" s="89" t="s">
        <v>33</v>
      </c>
    </row>
    <row r="85" spans="2:10" ht="27" customHeight="1" x14ac:dyDescent="0.2">
      <c r="B85" s="113"/>
      <c r="C85" s="113"/>
      <c r="D85" s="72" t="s">
        <v>307</v>
      </c>
      <c r="E85" s="73">
        <v>44773</v>
      </c>
      <c r="F85" s="70">
        <v>5533.94</v>
      </c>
      <c r="G85" s="71">
        <f t="shared" si="18"/>
        <v>44803</v>
      </c>
      <c r="H85" s="70">
        <v>5533.94</v>
      </c>
      <c r="I85" s="58">
        <v>0</v>
      </c>
      <c r="J85" s="89" t="s">
        <v>33</v>
      </c>
    </row>
    <row r="86" spans="2:10" ht="27" customHeight="1" x14ac:dyDescent="0.2">
      <c r="B86" s="112"/>
      <c r="C86" s="112"/>
      <c r="D86" s="72" t="s">
        <v>308</v>
      </c>
      <c r="E86" s="73">
        <v>44773</v>
      </c>
      <c r="F86" s="70">
        <v>1059.92</v>
      </c>
      <c r="G86" s="71">
        <f t="shared" si="18"/>
        <v>44803</v>
      </c>
      <c r="H86" s="70">
        <v>1059.92</v>
      </c>
      <c r="I86" s="58">
        <v>0</v>
      </c>
      <c r="J86" s="89" t="s">
        <v>33</v>
      </c>
    </row>
    <row r="87" spans="2:10" ht="70.5" customHeight="1" x14ac:dyDescent="0.2">
      <c r="B87" s="104" t="s">
        <v>311</v>
      </c>
      <c r="C87" s="104" t="s">
        <v>309</v>
      </c>
      <c r="D87" s="72" t="s">
        <v>310</v>
      </c>
      <c r="E87" s="73">
        <v>44771</v>
      </c>
      <c r="F87" s="70">
        <v>835250</v>
      </c>
      <c r="G87" s="71">
        <f t="shared" si="18"/>
        <v>44801</v>
      </c>
      <c r="H87" s="70">
        <v>835250</v>
      </c>
      <c r="I87" s="58">
        <v>0</v>
      </c>
      <c r="J87" s="89" t="s">
        <v>33</v>
      </c>
    </row>
    <row r="88" spans="2:10" ht="84" customHeight="1" x14ac:dyDescent="0.2">
      <c r="B88" s="104" t="s">
        <v>169</v>
      </c>
      <c r="C88" s="104" t="s">
        <v>312</v>
      </c>
      <c r="D88" s="72" t="s">
        <v>313</v>
      </c>
      <c r="E88" s="73">
        <v>44733</v>
      </c>
      <c r="F88" s="70">
        <v>44840</v>
      </c>
      <c r="G88" s="71">
        <f t="shared" ref="G88" si="19">30+E88</f>
        <v>44763</v>
      </c>
      <c r="H88" s="70">
        <v>44840</v>
      </c>
      <c r="I88" s="58">
        <v>0</v>
      </c>
      <c r="J88" s="89" t="s">
        <v>33</v>
      </c>
    </row>
    <row r="89" spans="2:10" ht="47.25" customHeight="1" x14ac:dyDescent="0.2">
      <c r="B89" s="111" t="s">
        <v>244</v>
      </c>
      <c r="C89" s="111" t="s">
        <v>314</v>
      </c>
      <c r="D89" s="72" t="s">
        <v>315</v>
      </c>
      <c r="E89" s="73">
        <v>44748</v>
      </c>
      <c r="F89" s="70">
        <v>352273.63</v>
      </c>
      <c r="G89" s="71">
        <f t="shared" ref="G89:G90" si="20">30+E89</f>
        <v>44778</v>
      </c>
      <c r="H89" s="70">
        <v>352273.63</v>
      </c>
      <c r="I89" s="58">
        <v>0</v>
      </c>
      <c r="J89" s="89" t="s">
        <v>33</v>
      </c>
    </row>
    <row r="90" spans="2:10" ht="37.5" customHeight="1" x14ac:dyDescent="0.2">
      <c r="B90" s="112"/>
      <c r="C90" s="112"/>
      <c r="D90" s="72" t="s">
        <v>316</v>
      </c>
      <c r="E90" s="73">
        <v>44775</v>
      </c>
      <c r="F90" s="70">
        <v>352273.63</v>
      </c>
      <c r="G90" s="71">
        <f t="shared" si="20"/>
        <v>44805</v>
      </c>
      <c r="H90" s="70">
        <v>352273.63</v>
      </c>
      <c r="I90" s="58">
        <v>0</v>
      </c>
      <c r="J90" s="89" t="s">
        <v>33</v>
      </c>
    </row>
    <row r="91" spans="2:10" ht="45" customHeight="1" x14ac:dyDescent="0.2">
      <c r="B91" s="111" t="s">
        <v>320</v>
      </c>
      <c r="C91" s="111" t="s">
        <v>317</v>
      </c>
      <c r="D91" s="72" t="s">
        <v>319</v>
      </c>
      <c r="E91" s="73">
        <v>44763</v>
      </c>
      <c r="F91" s="70">
        <v>40000</v>
      </c>
      <c r="G91" s="71">
        <f t="shared" ref="G91:G94" si="21">30+E91</f>
        <v>44793</v>
      </c>
      <c r="H91" s="70">
        <v>40000</v>
      </c>
      <c r="I91" s="58">
        <v>0</v>
      </c>
      <c r="J91" s="89" t="s">
        <v>33</v>
      </c>
    </row>
    <row r="92" spans="2:10" ht="44.25" customHeight="1" x14ac:dyDescent="0.2">
      <c r="B92" s="112"/>
      <c r="C92" s="112"/>
      <c r="D92" s="72" t="s">
        <v>318</v>
      </c>
      <c r="E92" s="73">
        <v>44767</v>
      </c>
      <c r="F92" s="70">
        <v>65000</v>
      </c>
      <c r="G92" s="71">
        <f t="shared" si="21"/>
        <v>44797</v>
      </c>
      <c r="H92" s="70">
        <v>65000</v>
      </c>
      <c r="I92" s="58">
        <v>0</v>
      </c>
      <c r="J92" s="89" t="s">
        <v>33</v>
      </c>
    </row>
    <row r="93" spans="2:10" ht="99.75" customHeight="1" x14ac:dyDescent="0.2">
      <c r="B93" s="90" t="s">
        <v>297</v>
      </c>
      <c r="C93" s="90" t="s">
        <v>321</v>
      </c>
      <c r="D93" s="72" t="s">
        <v>322</v>
      </c>
      <c r="E93" s="73">
        <v>44771</v>
      </c>
      <c r="F93" s="70">
        <v>160370</v>
      </c>
      <c r="G93" s="71">
        <f t="shared" si="21"/>
        <v>44801</v>
      </c>
      <c r="H93" s="70">
        <v>160370</v>
      </c>
      <c r="I93" s="58">
        <v>0</v>
      </c>
      <c r="J93" s="89" t="s">
        <v>33</v>
      </c>
    </row>
    <row r="94" spans="2:10" ht="93.75" customHeight="1" x14ac:dyDescent="0.2">
      <c r="B94" s="90" t="s">
        <v>281</v>
      </c>
      <c r="C94" s="90" t="s">
        <v>323</v>
      </c>
      <c r="D94" s="72" t="s">
        <v>324</v>
      </c>
      <c r="E94" s="73">
        <v>44775</v>
      </c>
      <c r="F94" s="70">
        <v>159960.79999999999</v>
      </c>
      <c r="G94" s="71">
        <f t="shared" si="21"/>
        <v>44805</v>
      </c>
      <c r="H94" s="70">
        <v>159960.79999999999</v>
      </c>
      <c r="I94" s="58">
        <v>0</v>
      </c>
      <c r="J94" s="89" t="s">
        <v>33</v>
      </c>
    </row>
    <row r="95" spans="2:10" ht="51" x14ac:dyDescent="0.2">
      <c r="B95" s="49" t="s">
        <v>0</v>
      </c>
      <c r="C95" s="49" t="s">
        <v>1</v>
      </c>
      <c r="D95" s="49" t="s">
        <v>3</v>
      </c>
      <c r="E95" s="49" t="s">
        <v>2</v>
      </c>
      <c r="F95" s="50" t="s">
        <v>4</v>
      </c>
      <c r="G95" s="49" t="s">
        <v>5</v>
      </c>
      <c r="H95" s="49" t="s">
        <v>6</v>
      </c>
      <c r="I95" s="49" t="s">
        <v>7</v>
      </c>
      <c r="J95" s="49" t="s">
        <v>8</v>
      </c>
    </row>
    <row r="96" spans="2:10" ht="94.5" customHeight="1" x14ac:dyDescent="0.2">
      <c r="B96" s="104" t="s">
        <v>175</v>
      </c>
      <c r="C96" s="104" t="s">
        <v>325</v>
      </c>
      <c r="D96" s="72" t="s">
        <v>326</v>
      </c>
      <c r="E96" s="73">
        <v>44777</v>
      </c>
      <c r="F96" s="70">
        <v>163725</v>
      </c>
      <c r="G96" s="71">
        <f t="shared" ref="G96:G107" si="22">30+E96</f>
        <v>44807</v>
      </c>
      <c r="H96" s="70">
        <v>163725</v>
      </c>
      <c r="I96" s="58">
        <v>0</v>
      </c>
      <c r="J96" s="89" t="s">
        <v>33</v>
      </c>
    </row>
    <row r="97" spans="2:10" ht="84" customHeight="1" x14ac:dyDescent="0.2">
      <c r="B97" s="104" t="s">
        <v>281</v>
      </c>
      <c r="C97" s="104" t="s">
        <v>327</v>
      </c>
      <c r="D97" s="72" t="s">
        <v>328</v>
      </c>
      <c r="E97" s="73">
        <v>44771</v>
      </c>
      <c r="F97" s="70">
        <v>160126</v>
      </c>
      <c r="G97" s="71">
        <f t="shared" si="22"/>
        <v>44801</v>
      </c>
      <c r="H97" s="70">
        <v>160126</v>
      </c>
      <c r="I97" s="58">
        <v>0</v>
      </c>
      <c r="J97" s="89" t="s">
        <v>33</v>
      </c>
    </row>
    <row r="98" spans="2:10" ht="81" customHeight="1" x14ac:dyDescent="0.2">
      <c r="B98" s="104" t="s">
        <v>331</v>
      </c>
      <c r="C98" s="104" t="s">
        <v>329</v>
      </c>
      <c r="D98" s="72" t="s">
        <v>330</v>
      </c>
      <c r="E98" s="73">
        <v>44778</v>
      </c>
      <c r="F98" s="70">
        <v>40267.29</v>
      </c>
      <c r="G98" s="71">
        <f t="shared" si="22"/>
        <v>44808</v>
      </c>
      <c r="H98" s="70">
        <v>40267.29</v>
      </c>
      <c r="I98" s="58">
        <v>0</v>
      </c>
      <c r="J98" s="89" t="s">
        <v>33</v>
      </c>
    </row>
    <row r="99" spans="2:10" x14ac:dyDescent="0.2">
      <c r="B99" s="111" t="s">
        <v>332</v>
      </c>
      <c r="C99" s="111" t="s">
        <v>341</v>
      </c>
      <c r="D99" s="72" t="s">
        <v>333</v>
      </c>
      <c r="E99" s="73">
        <v>44763</v>
      </c>
      <c r="F99" s="70">
        <v>587967.77</v>
      </c>
      <c r="G99" s="71">
        <f t="shared" si="22"/>
        <v>44793</v>
      </c>
      <c r="H99" s="70">
        <v>587967.77</v>
      </c>
      <c r="I99" s="58">
        <v>0</v>
      </c>
      <c r="J99" s="89" t="s">
        <v>33</v>
      </c>
    </row>
    <row r="100" spans="2:10" x14ac:dyDescent="0.2">
      <c r="B100" s="113"/>
      <c r="C100" s="113"/>
      <c r="D100" s="72" t="s">
        <v>334</v>
      </c>
      <c r="E100" s="73">
        <v>44763</v>
      </c>
      <c r="F100" s="70">
        <v>47930.16</v>
      </c>
      <c r="G100" s="71">
        <f t="shared" si="22"/>
        <v>44793</v>
      </c>
      <c r="H100" s="70">
        <v>47930.16</v>
      </c>
      <c r="I100" s="58">
        <v>0</v>
      </c>
      <c r="J100" s="89" t="s">
        <v>33</v>
      </c>
    </row>
    <row r="101" spans="2:10" x14ac:dyDescent="0.2">
      <c r="B101" s="113"/>
      <c r="C101" s="113"/>
      <c r="D101" s="72" t="s">
        <v>335</v>
      </c>
      <c r="E101" s="73">
        <v>44763</v>
      </c>
      <c r="F101" s="70">
        <v>4419.76</v>
      </c>
      <c r="G101" s="71">
        <f t="shared" si="22"/>
        <v>44793</v>
      </c>
      <c r="H101" s="70">
        <v>4419.76</v>
      </c>
      <c r="I101" s="58">
        <v>0</v>
      </c>
      <c r="J101" s="89" t="s">
        <v>33</v>
      </c>
    </row>
    <row r="102" spans="2:10" x14ac:dyDescent="0.2">
      <c r="B102" s="113"/>
      <c r="C102" s="113"/>
      <c r="D102" s="72" t="s">
        <v>336</v>
      </c>
      <c r="E102" s="73">
        <v>44763</v>
      </c>
      <c r="F102" s="70">
        <v>629.22</v>
      </c>
      <c r="G102" s="71">
        <f t="shared" si="22"/>
        <v>44793</v>
      </c>
      <c r="H102" s="70">
        <v>629.22</v>
      </c>
      <c r="I102" s="58">
        <v>0</v>
      </c>
      <c r="J102" s="89" t="s">
        <v>33</v>
      </c>
    </row>
    <row r="103" spans="2:10" x14ac:dyDescent="0.2">
      <c r="B103" s="113"/>
      <c r="C103" s="113"/>
      <c r="D103" s="72" t="s">
        <v>337</v>
      </c>
      <c r="E103" s="73">
        <v>44774</v>
      </c>
      <c r="F103" s="70">
        <v>73188.039999999994</v>
      </c>
      <c r="G103" s="71">
        <f t="shared" si="22"/>
        <v>44804</v>
      </c>
      <c r="H103" s="70">
        <v>73188.039999999994</v>
      </c>
      <c r="I103" s="58">
        <v>0</v>
      </c>
      <c r="J103" s="89" t="s">
        <v>33</v>
      </c>
    </row>
    <row r="104" spans="2:10" x14ac:dyDescent="0.2">
      <c r="B104" s="113"/>
      <c r="C104" s="113"/>
      <c r="D104" s="72" t="s">
        <v>338</v>
      </c>
      <c r="E104" s="73">
        <v>44774</v>
      </c>
      <c r="F104" s="70">
        <v>379857.73</v>
      </c>
      <c r="G104" s="71">
        <f t="shared" si="22"/>
        <v>44804</v>
      </c>
      <c r="H104" s="70">
        <v>379857.73</v>
      </c>
      <c r="I104" s="58">
        <v>0</v>
      </c>
      <c r="J104" s="89" t="s">
        <v>33</v>
      </c>
    </row>
    <row r="105" spans="2:10" x14ac:dyDescent="0.2">
      <c r="B105" s="113"/>
      <c r="C105" s="113"/>
      <c r="D105" s="72" t="s">
        <v>339</v>
      </c>
      <c r="E105" s="73">
        <v>44774</v>
      </c>
      <c r="F105" s="70">
        <v>100730.4</v>
      </c>
      <c r="G105" s="71">
        <f t="shared" si="22"/>
        <v>44804</v>
      </c>
      <c r="H105" s="70">
        <v>100730.4</v>
      </c>
      <c r="I105" s="58">
        <v>0</v>
      </c>
      <c r="J105" s="89" t="s">
        <v>33</v>
      </c>
    </row>
    <row r="106" spans="2:10" x14ac:dyDescent="0.2">
      <c r="B106" s="112"/>
      <c r="C106" s="112"/>
      <c r="D106" s="72" t="s">
        <v>340</v>
      </c>
      <c r="E106" s="73">
        <v>44774</v>
      </c>
      <c r="F106" s="70">
        <v>58550.18</v>
      </c>
      <c r="G106" s="71">
        <f t="shared" si="22"/>
        <v>44804</v>
      </c>
      <c r="H106" s="70">
        <v>58550.18</v>
      </c>
      <c r="I106" s="58">
        <v>0</v>
      </c>
      <c r="J106" s="89" t="s">
        <v>33</v>
      </c>
    </row>
    <row r="107" spans="2:10" ht="67.5" customHeight="1" x14ac:dyDescent="0.2">
      <c r="B107" s="104" t="s">
        <v>209</v>
      </c>
      <c r="C107" s="104" t="s">
        <v>342</v>
      </c>
      <c r="D107" s="72" t="s">
        <v>343</v>
      </c>
      <c r="E107" s="73">
        <v>44774</v>
      </c>
      <c r="F107" s="70">
        <v>81538</v>
      </c>
      <c r="G107" s="71">
        <f t="shared" si="22"/>
        <v>44804</v>
      </c>
      <c r="H107" s="70">
        <v>81538</v>
      </c>
      <c r="I107" s="58">
        <v>0</v>
      </c>
      <c r="J107" s="89" t="s">
        <v>33</v>
      </c>
    </row>
    <row r="108" spans="2:10" ht="120.75" customHeight="1" x14ac:dyDescent="0.2">
      <c r="B108" s="104" t="s">
        <v>346</v>
      </c>
      <c r="C108" s="104" t="s">
        <v>344</v>
      </c>
      <c r="D108" s="72" t="s">
        <v>345</v>
      </c>
      <c r="E108" s="73">
        <v>44756</v>
      </c>
      <c r="F108" s="70">
        <v>163784</v>
      </c>
      <c r="G108" s="71">
        <f t="shared" ref="G108" si="23">30+E108</f>
        <v>44786</v>
      </c>
      <c r="H108" s="70">
        <v>163784</v>
      </c>
      <c r="I108" s="58">
        <v>0</v>
      </c>
      <c r="J108" s="89" t="s">
        <v>33</v>
      </c>
    </row>
    <row r="109" spans="2:10" ht="21" customHeight="1" x14ac:dyDescent="0.2">
      <c r="B109" s="125" t="s">
        <v>353</v>
      </c>
      <c r="C109" s="122" t="s">
        <v>347</v>
      </c>
      <c r="D109" s="72" t="s">
        <v>348</v>
      </c>
      <c r="E109" s="79">
        <v>44736</v>
      </c>
      <c r="F109" s="70">
        <v>517.41999999999996</v>
      </c>
      <c r="G109" s="71">
        <f>30+E109</f>
        <v>44766</v>
      </c>
      <c r="H109" s="70">
        <v>517.41999999999996</v>
      </c>
      <c r="I109" s="58">
        <v>0</v>
      </c>
      <c r="J109" s="89" t="s">
        <v>33</v>
      </c>
    </row>
    <row r="110" spans="2:10" ht="21" customHeight="1" x14ac:dyDescent="0.2">
      <c r="B110" s="126"/>
      <c r="C110" s="123"/>
      <c r="D110" s="72" t="s">
        <v>349</v>
      </c>
      <c r="E110" s="79">
        <v>44736</v>
      </c>
      <c r="F110" s="70">
        <v>7081.49</v>
      </c>
      <c r="G110" s="71">
        <f t="shared" ref="G110:G117" si="24">30+E110</f>
        <v>44766</v>
      </c>
      <c r="H110" s="70">
        <v>7081.49</v>
      </c>
      <c r="I110" s="58">
        <v>0</v>
      </c>
      <c r="J110" s="89" t="s">
        <v>33</v>
      </c>
    </row>
    <row r="111" spans="2:10" ht="21" customHeight="1" x14ac:dyDescent="0.2">
      <c r="B111" s="126"/>
      <c r="C111" s="123"/>
      <c r="D111" s="72" t="s">
        <v>350</v>
      </c>
      <c r="E111" s="79">
        <v>44756</v>
      </c>
      <c r="F111" s="70">
        <v>142083.9</v>
      </c>
      <c r="G111" s="71">
        <f t="shared" si="24"/>
        <v>44786</v>
      </c>
      <c r="H111" s="70">
        <v>142083.9</v>
      </c>
      <c r="I111" s="58">
        <v>0</v>
      </c>
      <c r="J111" s="89" t="s">
        <v>33</v>
      </c>
    </row>
    <row r="112" spans="2:10" ht="21" customHeight="1" x14ac:dyDescent="0.2">
      <c r="B112" s="126"/>
      <c r="C112" s="123"/>
      <c r="D112" s="72" t="s">
        <v>351</v>
      </c>
      <c r="E112" s="79">
        <v>44756</v>
      </c>
      <c r="F112" s="70">
        <v>484.85</v>
      </c>
      <c r="G112" s="71">
        <f t="shared" si="24"/>
        <v>44786</v>
      </c>
      <c r="H112" s="70">
        <v>484.85</v>
      </c>
      <c r="I112" s="58">
        <v>0</v>
      </c>
      <c r="J112" s="89" t="s">
        <v>33</v>
      </c>
    </row>
    <row r="113" spans="2:10" ht="21" customHeight="1" x14ac:dyDescent="0.2">
      <c r="B113" s="127"/>
      <c r="C113" s="124"/>
      <c r="D113" s="72" t="s">
        <v>352</v>
      </c>
      <c r="E113" s="79">
        <v>44756</v>
      </c>
      <c r="F113" s="70">
        <v>20150.669999999998</v>
      </c>
      <c r="G113" s="71">
        <f t="shared" si="24"/>
        <v>44786</v>
      </c>
      <c r="H113" s="70">
        <v>20150.669999999998</v>
      </c>
      <c r="I113" s="58">
        <v>0</v>
      </c>
      <c r="J113" s="89" t="s">
        <v>33</v>
      </c>
    </row>
    <row r="114" spans="2:10" ht="119.25" customHeight="1" x14ac:dyDescent="0.2">
      <c r="B114" s="80" t="s">
        <v>261</v>
      </c>
      <c r="C114" s="69" t="s">
        <v>354</v>
      </c>
      <c r="D114" s="72" t="s">
        <v>355</v>
      </c>
      <c r="E114" s="79">
        <v>44767</v>
      </c>
      <c r="F114" s="70">
        <v>31475.27</v>
      </c>
      <c r="G114" s="71">
        <f t="shared" si="24"/>
        <v>44797</v>
      </c>
      <c r="H114" s="70">
        <v>31475.27</v>
      </c>
      <c r="I114" s="58">
        <v>0</v>
      </c>
      <c r="J114" s="89" t="s">
        <v>33</v>
      </c>
    </row>
    <row r="115" spans="2:10" ht="28.5" customHeight="1" x14ac:dyDescent="0.2">
      <c r="B115" s="125" t="s">
        <v>360</v>
      </c>
      <c r="C115" s="122" t="s">
        <v>356</v>
      </c>
      <c r="D115" s="72" t="s">
        <v>357</v>
      </c>
      <c r="E115" s="79">
        <v>44781</v>
      </c>
      <c r="F115" s="70">
        <v>49418.99</v>
      </c>
      <c r="G115" s="71">
        <f t="shared" si="24"/>
        <v>44811</v>
      </c>
      <c r="H115" s="70">
        <v>31475.27</v>
      </c>
      <c r="I115" s="58">
        <v>0</v>
      </c>
      <c r="J115" s="89" t="s">
        <v>33</v>
      </c>
    </row>
    <row r="116" spans="2:10" ht="28.5" customHeight="1" x14ac:dyDescent="0.2">
      <c r="B116" s="126"/>
      <c r="C116" s="123"/>
      <c r="D116" s="72" t="s">
        <v>358</v>
      </c>
      <c r="E116" s="79">
        <v>44781</v>
      </c>
      <c r="F116" s="70">
        <v>68190.34</v>
      </c>
      <c r="G116" s="71">
        <f t="shared" si="24"/>
        <v>44811</v>
      </c>
      <c r="H116" s="70">
        <v>31475.27</v>
      </c>
      <c r="I116" s="58">
        <v>0</v>
      </c>
      <c r="J116" s="89" t="s">
        <v>33</v>
      </c>
    </row>
    <row r="117" spans="2:10" ht="28.5" customHeight="1" x14ac:dyDescent="0.2">
      <c r="B117" s="127"/>
      <c r="C117" s="124"/>
      <c r="D117" s="72" t="s">
        <v>359</v>
      </c>
      <c r="E117" s="79">
        <v>44781</v>
      </c>
      <c r="F117" s="70">
        <v>36052.559999999998</v>
      </c>
      <c r="G117" s="71">
        <f t="shared" si="24"/>
        <v>44811</v>
      </c>
      <c r="H117" s="70">
        <v>31475.27</v>
      </c>
      <c r="I117" s="58">
        <v>0</v>
      </c>
      <c r="J117" s="89" t="s">
        <v>33</v>
      </c>
    </row>
    <row r="118" spans="2:10" ht="51" x14ac:dyDescent="0.2">
      <c r="B118" s="49" t="s">
        <v>0</v>
      </c>
      <c r="C118" s="49" t="s">
        <v>1</v>
      </c>
      <c r="D118" s="49" t="s">
        <v>3</v>
      </c>
      <c r="E118" s="49" t="s">
        <v>2</v>
      </c>
      <c r="F118" s="50" t="s">
        <v>4</v>
      </c>
      <c r="G118" s="49" t="s">
        <v>5</v>
      </c>
      <c r="H118" s="49" t="s">
        <v>6</v>
      </c>
      <c r="I118" s="49" t="s">
        <v>7</v>
      </c>
      <c r="J118" s="49" t="s">
        <v>8</v>
      </c>
    </row>
    <row r="119" spans="2:10" ht="68.25" customHeight="1" x14ac:dyDescent="0.2">
      <c r="B119" s="103" t="s">
        <v>363</v>
      </c>
      <c r="C119" s="102" t="s">
        <v>361</v>
      </c>
      <c r="D119" s="72" t="s">
        <v>362</v>
      </c>
      <c r="E119" s="79">
        <v>44770</v>
      </c>
      <c r="F119" s="70">
        <v>74969.259999999995</v>
      </c>
      <c r="G119" s="71">
        <f t="shared" ref="G119:G123" si="25">30+E119</f>
        <v>44800</v>
      </c>
      <c r="H119" s="70">
        <v>74969.259999999995</v>
      </c>
      <c r="I119" s="58">
        <v>0</v>
      </c>
      <c r="J119" s="89" t="s">
        <v>33</v>
      </c>
    </row>
    <row r="120" spans="2:10" ht="93" customHeight="1" x14ac:dyDescent="0.2">
      <c r="B120" s="103" t="s">
        <v>366</v>
      </c>
      <c r="C120" s="102" t="s">
        <v>364</v>
      </c>
      <c r="D120" s="72" t="s">
        <v>365</v>
      </c>
      <c r="E120" s="79">
        <v>44729</v>
      </c>
      <c r="F120" s="70">
        <v>201780</v>
      </c>
      <c r="G120" s="71">
        <f t="shared" si="25"/>
        <v>44759</v>
      </c>
      <c r="H120" s="70">
        <v>201780</v>
      </c>
      <c r="I120" s="58">
        <v>0</v>
      </c>
      <c r="J120" s="89" t="s">
        <v>33</v>
      </c>
    </row>
    <row r="121" spans="2:10" ht="103.5" customHeight="1" x14ac:dyDescent="0.2">
      <c r="B121" s="103" t="s">
        <v>250</v>
      </c>
      <c r="C121" s="102" t="s">
        <v>367</v>
      </c>
      <c r="D121" s="72" t="s">
        <v>370</v>
      </c>
      <c r="E121" s="79">
        <v>44782</v>
      </c>
      <c r="F121" s="70">
        <v>65000</v>
      </c>
      <c r="G121" s="71">
        <f t="shared" si="25"/>
        <v>44812</v>
      </c>
      <c r="H121" s="70">
        <v>65000</v>
      </c>
      <c r="I121" s="58">
        <v>0</v>
      </c>
      <c r="J121" s="89" t="s">
        <v>33</v>
      </c>
    </row>
    <row r="122" spans="2:10" ht="108.75" customHeight="1" x14ac:dyDescent="0.2">
      <c r="B122" s="103" t="s">
        <v>250</v>
      </c>
      <c r="C122" s="102" t="s">
        <v>368</v>
      </c>
      <c r="D122" s="72" t="s">
        <v>369</v>
      </c>
      <c r="E122" s="79">
        <v>44782</v>
      </c>
      <c r="F122" s="70">
        <v>70000</v>
      </c>
      <c r="G122" s="71">
        <f t="shared" si="25"/>
        <v>44812</v>
      </c>
      <c r="H122" s="70">
        <v>70000</v>
      </c>
      <c r="I122" s="58">
        <v>0</v>
      </c>
      <c r="J122" s="89" t="s">
        <v>33</v>
      </c>
    </row>
    <row r="123" spans="2:10" ht="82.5" customHeight="1" x14ac:dyDescent="0.2">
      <c r="B123" s="103" t="s">
        <v>209</v>
      </c>
      <c r="C123" s="102" t="s">
        <v>371</v>
      </c>
      <c r="D123" s="72" t="s">
        <v>372</v>
      </c>
      <c r="E123" s="79">
        <v>44763</v>
      </c>
      <c r="F123" s="70">
        <v>330990</v>
      </c>
      <c r="G123" s="71">
        <f t="shared" si="25"/>
        <v>44793</v>
      </c>
      <c r="H123" s="70">
        <v>330990</v>
      </c>
      <c r="I123" s="58">
        <v>0</v>
      </c>
      <c r="J123" s="89" t="s">
        <v>33</v>
      </c>
    </row>
    <row r="124" spans="2:10" ht="86.25" customHeight="1" x14ac:dyDescent="0.2">
      <c r="B124" s="103" t="s">
        <v>375</v>
      </c>
      <c r="C124" s="102" t="s">
        <v>373</v>
      </c>
      <c r="D124" s="72" t="s">
        <v>374</v>
      </c>
      <c r="E124" s="79">
        <v>44776</v>
      </c>
      <c r="F124" s="70">
        <v>36580</v>
      </c>
      <c r="G124" s="71">
        <f t="shared" ref="G124" si="26">30+E124</f>
        <v>44806</v>
      </c>
      <c r="H124" s="70">
        <v>36580</v>
      </c>
      <c r="I124" s="58">
        <v>0</v>
      </c>
      <c r="J124" s="89" t="s">
        <v>33</v>
      </c>
    </row>
    <row r="125" spans="2:10" ht="79.5" customHeight="1" x14ac:dyDescent="0.2">
      <c r="B125" s="88" t="s">
        <v>375</v>
      </c>
      <c r="C125" s="81" t="s">
        <v>376</v>
      </c>
      <c r="D125" s="72" t="s">
        <v>377</v>
      </c>
      <c r="E125" s="79">
        <v>44777</v>
      </c>
      <c r="F125" s="70">
        <v>46964</v>
      </c>
      <c r="G125" s="71">
        <f>30+E125</f>
        <v>44807</v>
      </c>
      <c r="H125" s="70">
        <v>46964</v>
      </c>
      <c r="I125" s="58">
        <v>0</v>
      </c>
      <c r="J125" s="89" t="s">
        <v>33</v>
      </c>
    </row>
    <row r="126" spans="2:10" ht="84.75" customHeight="1" x14ac:dyDescent="0.2">
      <c r="B126" s="88" t="s">
        <v>380</v>
      </c>
      <c r="C126" s="81" t="s">
        <v>378</v>
      </c>
      <c r="D126" s="72" t="s">
        <v>379</v>
      </c>
      <c r="E126" s="79">
        <v>44769</v>
      </c>
      <c r="F126" s="70">
        <v>34400.019999999997</v>
      </c>
      <c r="G126" s="71">
        <f>30+E126</f>
        <v>44799</v>
      </c>
      <c r="H126" s="70">
        <v>34400.019999999997</v>
      </c>
      <c r="I126" s="58">
        <v>0</v>
      </c>
      <c r="J126" s="89" t="s">
        <v>33</v>
      </c>
    </row>
    <row r="127" spans="2:10" ht="71.25" customHeight="1" x14ac:dyDescent="0.2">
      <c r="B127" s="88" t="s">
        <v>183</v>
      </c>
      <c r="C127" s="81" t="s">
        <v>381</v>
      </c>
      <c r="D127" s="72" t="s">
        <v>208</v>
      </c>
      <c r="E127" s="79">
        <v>44783</v>
      </c>
      <c r="F127" s="70">
        <v>72634.899999999994</v>
      </c>
      <c r="G127" s="71">
        <f>30+E127</f>
        <v>44813</v>
      </c>
      <c r="H127" s="70">
        <v>72634.899999999994</v>
      </c>
      <c r="I127" s="58">
        <v>0</v>
      </c>
      <c r="J127" s="89" t="s">
        <v>33</v>
      </c>
    </row>
    <row r="128" spans="2:10" ht="16.5" customHeight="1" x14ac:dyDescent="0.2">
      <c r="B128" s="125" t="s">
        <v>360</v>
      </c>
      <c r="C128" s="122" t="s">
        <v>382</v>
      </c>
      <c r="D128" s="72" t="s">
        <v>383</v>
      </c>
      <c r="E128" s="79">
        <v>44781</v>
      </c>
      <c r="F128" s="70">
        <v>71038.78</v>
      </c>
      <c r="G128" s="71">
        <f>30+E128</f>
        <v>44811</v>
      </c>
      <c r="H128" s="70">
        <v>71038.78</v>
      </c>
      <c r="I128" s="58">
        <v>0</v>
      </c>
      <c r="J128" s="89" t="s">
        <v>33</v>
      </c>
    </row>
    <row r="129" spans="2:10" ht="16.5" customHeight="1" x14ac:dyDescent="0.2">
      <c r="B129" s="126"/>
      <c r="C129" s="123"/>
      <c r="D129" s="72" t="s">
        <v>384</v>
      </c>
      <c r="E129" s="79">
        <v>44781</v>
      </c>
      <c r="F129" s="70">
        <v>32092.9</v>
      </c>
      <c r="G129" s="71">
        <f t="shared" ref="G129:G132" si="27">30+E129</f>
        <v>44811</v>
      </c>
      <c r="H129" s="70">
        <v>32092.9</v>
      </c>
      <c r="I129" s="58">
        <v>0</v>
      </c>
      <c r="J129" s="89" t="s">
        <v>33</v>
      </c>
    </row>
    <row r="130" spans="2:10" ht="16.5" customHeight="1" x14ac:dyDescent="0.25">
      <c r="B130" s="126"/>
      <c r="C130" s="123"/>
      <c r="D130" s="72" t="s">
        <v>385</v>
      </c>
      <c r="E130" s="79">
        <v>44781</v>
      </c>
      <c r="F130" s="93">
        <v>126395.89</v>
      </c>
      <c r="G130" s="71">
        <f t="shared" si="27"/>
        <v>44811</v>
      </c>
      <c r="H130" s="93">
        <v>126395.89</v>
      </c>
      <c r="I130" s="58">
        <v>0</v>
      </c>
      <c r="J130" s="89" t="s">
        <v>33</v>
      </c>
    </row>
    <row r="131" spans="2:10" ht="16.5" customHeight="1" x14ac:dyDescent="0.2">
      <c r="B131" s="126"/>
      <c r="C131" s="123"/>
      <c r="D131" s="72" t="s">
        <v>386</v>
      </c>
      <c r="E131" s="79">
        <v>44781</v>
      </c>
      <c r="F131" s="70">
        <v>42723.69</v>
      </c>
      <c r="G131" s="71">
        <f t="shared" si="27"/>
        <v>44811</v>
      </c>
      <c r="H131" s="70">
        <v>42723.69</v>
      </c>
      <c r="I131" s="58">
        <v>0</v>
      </c>
      <c r="J131" s="89" t="s">
        <v>33</v>
      </c>
    </row>
    <row r="132" spans="2:10" ht="16.5" customHeight="1" x14ac:dyDescent="0.2">
      <c r="B132" s="127"/>
      <c r="C132" s="124"/>
      <c r="D132" s="72" t="s">
        <v>387</v>
      </c>
      <c r="E132" s="79">
        <v>44781</v>
      </c>
      <c r="F132" s="70">
        <v>114146.88</v>
      </c>
      <c r="G132" s="71">
        <f t="shared" si="27"/>
        <v>44811</v>
      </c>
      <c r="H132" s="70">
        <v>114146.88</v>
      </c>
      <c r="I132" s="58">
        <v>0</v>
      </c>
      <c r="J132" s="89" t="s">
        <v>33</v>
      </c>
    </row>
    <row r="133" spans="2:10" ht="55.5" customHeight="1" x14ac:dyDescent="0.2">
      <c r="B133" s="49" t="s">
        <v>0</v>
      </c>
      <c r="C133" s="49" t="s">
        <v>1</v>
      </c>
      <c r="D133" s="49" t="s">
        <v>3</v>
      </c>
      <c r="E133" s="49" t="s">
        <v>2</v>
      </c>
      <c r="F133" s="50" t="s">
        <v>4</v>
      </c>
      <c r="G133" s="49" t="s">
        <v>5</v>
      </c>
      <c r="H133" s="49" t="s">
        <v>6</v>
      </c>
      <c r="I133" s="49" t="s">
        <v>7</v>
      </c>
      <c r="J133" s="49" t="s">
        <v>8</v>
      </c>
    </row>
    <row r="134" spans="2:10" ht="74.25" customHeight="1" x14ac:dyDescent="0.2">
      <c r="B134" s="103" t="s">
        <v>346</v>
      </c>
      <c r="C134" s="102" t="s">
        <v>388</v>
      </c>
      <c r="D134" s="72" t="s">
        <v>389</v>
      </c>
      <c r="E134" s="79">
        <v>44770</v>
      </c>
      <c r="F134" s="70">
        <v>55460</v>
      </c>
      <c r="G134" s="71">
        <f t="shared" ref="G134:G139" si="28">30+E134</f>
        <v>44800</v>
      </c>
      <c r="H134" s="70">
        <v>55460</v>
      </c>
      <c r="I134" s="58">
        <v>0</v>
      </c>
      <c r="J134" s="89" t="s">
        <v>33</v>
      </c>
    </row>
    <row r="135" spans="2:10" ht="69" customHeight="1" x14ac:dyDescent="0.2">
      <c r="B135" s="103" t="s">
        <v>392</v>
      </c>
      <c r="C135" s="102" t="s">
        <v>390</v>
      </c>
      <c r="D135" s="72" t="s">
        <v>391</v>
      </c>
      <c r="E135" s="79">
        <v>44742</v>
      </c>
      <c r="F135" s="70">
        <v>4310.54</v>
      </c>
      <c r="G135" s="71">
        <f t="shared" si="28"/>
        <v>44772</v>
      </c>
      <c r="H135" s="70">
        <v>4310.54</v>
      </c>
      <c r="I135" s="58">
        <v>0</v>
      </c>
      <c r="J135" s="89" t="s">
        <v>33</v>
      </c>
    </row>
    <row r="136" spans="2:10" ht="67.5" customHeight="1" x14ac:dyDescent="0.2">
      <c r="B136" s="103" t="s">
        <v>395</v>
      </c>
      <c r="C136" s="102" t="s">
        <v>393</v>
      </c>
      <c r="D136" s="72" t="s">
        <v>394</v>
      </c>
      <c r="E136" s="79">
        <v>44739</v>
      </c>
      <c r="F136" s="70">
        <v>997000.17</v>
      </c>
      <c r="G136" s="71">
        <f t="shared" si="28"/>
        <v>44769</v>
      </c>
      <c r="H136" s="70">
        <v>997000.17</v>
      </c>
      <c r="I136" s="58">
        <v>0</v>
      </c>
      <c r="J136" s="89" t="s">
        <v>33</v>
      </c>
    </row>
    <row r="137" spans="2:10" ht="108.75" customHeight="1" x14ac:dyDescent="0.2">
      <c r="B137" s="103" t="s">
        <v>395</v>
      </c>
      <c r="C137" s="102" t="s">
        <v>396</v>
      </c>
      <c r="D137" s="72" t="s">
        <v>397</v>
      </c>
      <c r="E137" s="105">
        <v>44776</v>
      </c>
      <c r="F137" s="70">
        <v>990000.29</v>
      </c>
      <c r="G137" s="71">
        <f t="shared" si="28"/>
        <v>44806</v>
      </c>
      <c r="H137" s="70">
        <v>990000.29</v>
      </c>
      <c r="I137" s="58">
        <v>0</v>
      </c>
      <c r="J137" s="89" t="s">
        <v>33</v>
      </c>
    </row>
    <row r="138" spans="2:10" ht="67.5" customHeight="1" x14ac:dyDescent="0.2">
      <c r="B138" s="103" t="s">
        <v>400</v>
      </c>
      <c r="C138" s="102" t="s">
        <v>398</v>
      </c>
      <c r="D138" s="72" t="s">
        <v>399</v>
      </c>
      <c r="E138" s="79">
        <v>44781</v>
      </c>
      <c r="F138" s="70">
        <v>148312.5</v>
      </c>
      <c r="G138" s="71">
        <f t="shared" si="28"/>
        <v>44811</v>
      </c>
      <c r="H138" s="70">
        <v>148312.5</v>
      </c>
      <c r="I138" s="58">
        <v>0</v>
      </c>
      <c r="J138" s="89" t="s">
        <v>33</v>
      </c>
    </row>
    <row r="139" spans="2:10" ht="84.75" customHeight="1" x14ac:dyDescent="0.2">
      <c r="B139" s="103" t="s">
        <v>395</v>
      </c>
      <c r="C139" s="102" t="s">
        <v>401</v>
      </c>
      <c r="D139" s="72" t="s">
        <v>402</v>
      </c>
      <c r="E139" s="79">
        <v>44776</v>
      </c>
      <c r="F139" s="70">
        <v>590335</v>
      </c>
      <c r="G139" s="71">
        <f t="shared" si="28"/>
        <v>44806</v>
      </c>
      <c r="H139" s="70">
        <v>590335</v>
      </c>
      <c r="I139" s="58">
        <v>0</v>
      </c>
      <c r="J139" s="89" t="s">
        <v>33</v>
      </c>
    </row>
    <row r="140" spans="2:10" ht="81" customHeight="1" x14ac:dyDescent="0.2">
      <c r="B140" s="92" t="s">
        <v>405</v>
      </c>
      <c r="C140" s="91" t="s">
        <v>403</v>
      </c>
      <c r="D140" s="72" t="s">
        <v>404</v>
      </c>
      <c r="E140" s="79">
        <v>44782</v>
      </c>
      <c r="F140" s="70">
        <v>85342.35</v>
      </c>
      <c r="G140" s="71">
        <f t="shared" ref="G140:G161" si="29">30+E140</f>
        <v>44812</v>
      </c>
      <c r="H140" s="70">
        <v>85342.35</v>
      </c>
      <c r="I140" s="58">
        <v>0</v>
      </c>
      <c r="J140" s="89" t="s">
        <v>33</v>
      </c>
    </row>
    <row r="141" spans="2:10" ht="83.25" customHeight="1" x14ac:dyDescent="0.2">
      <c r="B141" s="103" t="s">
        <v>449</v>
      </c>
      <c r="C141" s="102" t="s">
        <v>452</v>
      </c>
      <c r="D141" s="72" t="s">
        <v>453</v>
      </c>
      <c r="E141" s="79">
        <v>44792</v>
      </c>
      <c r="F141" s="70">
        <v>5000</v>
      </c>
      <c r="G141" s="71">
        <f t="shared" si="29"/>
        <v>44822</v>
      </c>
      <c r="H141" s="70">
        <v>5000</v>
      </c>
      <c r="I141" s="58">
        <v>0</v>
      </c>
      <c r="J141" s="89" t="s">
        <v>33</v>
      </c>
    </row>
    <row r="142" spans="2:10" ht="67.5" customHeight="1" x14ac:dyDescent="0.2">
      <c r="B142" s="92" t="s">
        <v>304</v>
      </c>
      <c r="C142" s="91" t="s">
        <v>406</v>
      </c>
      <c r="D142" s="72" t="s">
        <v>407</v>
      </c>
      <c r="E142" s="79">
        <v>44788</v>
      </c>
      <c r="F142" s="70">
        <v>44434.33</v>
      </c>
      <c r="G142" s="71">
        <f t="shared" si="29"/>
        <v>44818</v>
      </c>
      <c r="H142" s="70">
        <v>44434.33</v>
      </c>
      <c r="I142" s="58">
        <v>0</v>
      </c>
      <c r="J142" s="89" t="s">
        <v>33</v>
      </c>
    </row>
    <row r="143" spans="2:10" ht="78" customHeight="1" x14ac:dyDescent="0.2">
      <c r="B143" s="92" t="s">
        <v>410</v>
      </c>
      <c r="C143" s="91" t="s">
        <v>408</v>
      </c>
      <c r="D143" s="72" t="s">
        <v>409</v>
      </c>
      <c r="E143" s="79">
        <v>44788</v>
      </c>
      <c r="F143" s="70">
        <v>80715.179999999993</v>
      </c>
      <c r="G143" s="71">
        <f t="shared" si="29"/>
        <v>44818</v>
      </c>
      <c r="H143" s="70">
        <v>80715.179999999993</v>
      </c>
      <c r="I143" s="58">
        <v>0</v>
      </c>
      <c r="J143" s="89" t="s">
        <v>33</v>
      </c>
    </row>
    <row r="144" spans="2:10" ht="74.25" customHeight="1" x14ac:dyDescent="0.2">
      <c r="B144" s="92" t="s">
        <v>392</v>
      </c>
      <c r="C144" s="91" t="s">
        <v>411</v>
      </c>
      <c r="D144" s="72" t="s">
        <v>391</v>
      </c>
      <c r="E144" s="79">
        <v>44742</v>
      </c>
      <c r="F144" s="70">
        <v>3774.65</v>
      </c>
      <c r="G144" s="71">
        <f t="shared" si="29"/>
        <v>44772</v>
      </c>
      <c r="H144" s="70">
        <v>3774.65</v>
      </c>
      <c r="I144" s="58">
        <v>0</v>
      </c>
      <c r="J144" s="89" t="s">
        <v>33</v>
      </c>
    </row>
    <row r="145" spans="2:10" ht="54.75" customHeight="1" x14ac:dyDescent="0.2">
      <c r="B145" s="49" t="s">
        <v>0</v>
      </c>
      <c r="C145" s="49" t="s">
        <v>1</v>
      </c>
      <c r="D145" s="49" t="s">
        <v>3</v>
      </c>
      <c r="E145" s="49" t="s">
        <v>2</v>
      </c>
      <c r="F145" s="50" t="s">
        <v>4</v>
      </c>
      <c r="G145" s="49" t="s">
        <v>5</v>
      </c>
      <c r="H145" s="49" t="s">
        <v>6</v>
      </c>
      <c r="I145" s="49" t="s">
        <v>7</v>
      </c>
      <c r="J145" s="49" t="s">
        <v>8</v>
      </c>
    </row>
    <row r="146" spans="2:10" ht="82.5" customHeight="1" x14ac:dyDescent="0.2">
      <c r="B146" s="103" t="s">
        <v>363</v>
      </c>
      <c r="C146" s="102" t="s">
        <v>412</v>
      </c>
      <c r="D146" s="72" t="s">
        <v>413</v>
      </c>
      <c r="E146" s="79">
        <v>44763</v>
      </c>
      <c r="F146" s="70">
        <v>24672.11</v>
      </c>
      <c r="G146" s="71">
        <f t="shared" ref="G146:G147" si="30">30+E146</f>
        <v>44793</v>
      </c>
      <c r="H146" s="70">
        <v>24672.11</v>
      </c>
      <c r="I146" s="58">
        <v>0</v>
      </c>
      <c r="J146" s="89" t="s">
        <v>33</v>
      </c>
    </row>
    <row r="147" spans="2:10" ht="68.25" customHeight="1" x14ac:dyDescent="0.2">
      <c r="B147" s="103" t="s">
        <v>416</v>
      </c>
      <c r="C147" s="102" t="s">
        <v>414</v>
      </c>
      <c r="D147" s="72" t="s">
        <v>415</v>
      </c>
      <c r="E147" s="79">
        <v>44782</v>
      </c>
      <c r="F147" s="70">
        <v>45299.99</v>
      </c>
      <c r="G147" s="71">
        <f t="shared" si="30"/>
        <v>44812</v>
      </c>
      <c r="H147" s="70">
        <v>45299.99</v>
      </c>
      <c r="I147" s="58">
        <v>0</v>
      </c>
      <c r="J147" s="89" t="s">
        <v>33</v>
      </c>
    </row>
    <row r="148" spans="2:10" ht="78" customHeight="1" x14ac:dyDescent="0.2">
      <c r="B148" s="103" t="s">
        <v>400</v>
      </c>
      <c r="C148" s="102" t="s">
        <v>417</v>
      </c>
      <c r="D148" s="72" t="s">
        <v>216</v>
      </c>
      <c r="E148" s="79">
        <v>44743</v>
      </c>
      <c r="F148" s="70">
        <v>162368</v>
      </c>
      <c r="G148" s="71">
        <f t="shared" ref="G148:G152" si="31">30+E148</f>
        <v>44773</v>
      </c>
      <c r="H148" s="70">
        <v>162368</v>
      </c>
      <c r="I148" s="58">
        <v>0</v>
      </c>
      <c r="J148" s="89" t="s">
        <v>33</v>
      </c>
    </row>
    <row r="149" spans="2:10" ht="87.75" customHeight="1" x14ac:dyDescent="0.2">
      <c r="B149" s="103" t="s">
        <v>420</v>
      </c>
      <c r="C149" s="102" t="s">
        <v>418</v>
      </c>
      <c r="D149" s="72" t="s">
        <v>419</v>
      </c>
      <c r="E149" s="79">
        <v>44776</v>
      </c>
      <c r="F149" s="70">
        <v>528936.80000000005</v>
      </c>
      <c r="G149" s="71">
        <f t="shared" si="31"/>
        <v>44806</v>
      </c>
      <c r="H149" s="70">
        <v>528936.80000000005</v>
      </c>
      <c r="I149" s="58">
        <v>0</v>
      </c>
      <c r="J149" s="89" t="s">
        <v>33</v>
      </c>
    </row>
    <row r="150" spans="2:10" ht="96.75" customHeight="1" x14ac:dyDescent="0.2">
      <c r="B150" s="103" t="s">
        <v>311</v>
      </c>
      <c r="C150" s="102" t="s">
        <v>421</v>
      </c>
      <c r="D150" s="72" t="s">
        <v>422</v>
      </c>
      <c r="E150" s="79">
        <v>44749</v>
      </c>
      <c r="F150" s="70">
        <v>963750</v>
      </c>
      <c r="G150" s="71">
        <f t="shared" si="31"/>
        <v>44779</v>
      </c>
      <c r="H150" s="70">
        <v>963750</v>
      </c>
      <c r="I150" s="58">
        <v>0</v>
      </c>
      <c r="J150" s="89" t="s">
        <v>33</v>
      </c>
    </row>
    <row r="151" spans="2:10" ht="79.5" customHeight="1" x14ac:dyDescent="0.2">
      <c r="B151" s="103" t="s">
        <v>209</v>
      </c>
      <c r="C151" s="102" t="s">
        <v>423</v>
      </c>
      <c r="D151" s="72" t="s">
        <v>424</v>
      </c>
      <c r="E151" s="79">
        <v>44775</v>
      </c>
      <c r="F151" s="70">
        <v>136290</v>
      </c>
      <c r="G151" s="71">
        <f t="shared" si="31"/>
        <v>44805</v>
      </c>
      <c r="H151" s="70">
        <v>136290</v>
      </c>
      <c r="I151" s="58">
        <v>0</v>
      </c>
      <c r="J151" s="89" t="s">
        <v>33</v>
      </c>
    </row>
    <row r="152" spans="2:10" ht="81" customHeight="1" x14ac:dyDescent="0.2">
      <c r="B152" s="103" t="s">
        <v>400</v>
      </c>
      <c r="C152" s="102" t="s">
        <v>425</v>
      </c>
      <c r="D152" s="72" t="s">
        <v>426</v>
      </c>
      <c r="E152" s="79">
        <v>44781</v>
      </c>
      <c r="F152" s="70">
        <v>154875</v>
      </c>
      <c r="G152" s="71">
        <f t="shared" si="31"/>
        <v>44811</v>
      </c>
      <c r="H152" s="70">
        <v>154875</v>
      </c>
      <c r="I152" s="58">
        <v>0</v>
      </c>
      <c r="J152" s="89" t="s">
        <v>33</v>
      </c>
    </row>
    <row r="153" spans="2:10" ht="110.25" customHeight="1" x14ac:dyDescent="0.2">
      <c r="B153" s="92" t="s">
        <v>428</v>
      </c>
      <c r="C153" s="91" t="s">
        <v>427</v>
      </c>
      <c r="D153" s="72" t="s">
        <v>372</v>
      </c>
      <c r="E153" s="79">
        <v>44774</v>
      </c>
      <c r="F153" s="70">
        <v>164000</v>
      </c>
      <c r="G153" s="71">
        <f t="shared" si="29"/>
        <v>44804</v>
      </c>
      <c r="H153" s="70">
        <v>164000</v>
      </c>
      <c r="I153" s="58">
        <v>0</v>
      </c>
      <c r="J153" s="89" t="s">
        <v>33</v>
      </c>
    </row>
    <row r="154" spans="2:10" ht="88.5" customHeight="1" x14ac:dyDescent="0.2">
      <c r="B154" s="92" t="s">
        <v>431</v>
      </c>
      <c r="C154" s="91" t="s">
        <v>429</v>
      </c>
      <c r="D154" s="72" t="s">
        <v>430</v>
      </c>
      <c r="E154" s="79">
        <v>44770</v>
      </c>
      <c r="F154" s="70">
        <v>436600</v>
      </c>
      <c r="G154" s="71">
        <f t="shared" si="29"/>
        <v>44800</v>
      </c>
      <c r="H154" s="70">
        <v>436600</v>
      </c>
      <c r="I154" s="58">
        <v>0</v>
      </c>
      <c r="J154" s="89" t="s">
        <v>33</v>
      </c>
    </row>
    <row r="155" spans="2:10" ht="69.75" customHeight="1" x14ac:dyDescent="0.2">
      <c r="B155" s="92" t="s">
        <v>434</v>
      </c>
      <c r="C155" s="91" t="s">
        <v>432</v>
      </c>
      <c r="D155" s="72" t="s">
        <v>433</v>
      </c>
      <c r="E155" s="79">
        <v>44790</v>
      </c>
      <c r="F155" s="70">
        <v>21310.799999999999</v>
      </c>
      <c r="G155" s="71">
        <f t="shared" si="29"/>
        <v>44820</v>
      </c>
      <c r="H155" s="70">
        <v>21310.799999999999</v>
      </c>
      <c r="I155" s="58">
        <v>0</v>
      </c>
      <c r="J155" s="89" t="s">
        <v>33</v>
      </c>
    </row>
    <row r="156" spans="2:10" ht="69.75" customHeight="1" x14ac:dyDescent="0.2">
      <c r="B156" s="49" t="s">
        <v>0</v>
      </c>
      <c r="C156" s="49" t="s">
        <v>1</v>
      </c>
      <c r="D156" s="49" t="s">
        <v>3</v>
      </c>
      <c r="E156" s="49" t="s">
        <v>2</v>
      </c>
      <c r="F156" s="50" t="s">
        <v>4</v>
      </c>
      <c r="G156" s="49" t="s">
        <v>5</v>
      </c>
      <c r="H156" s="49" t="s">
        <v>6</v>
      </c>
      <c r="I156" s="49" t="s">
        <v>7</v>
      </c>
      <c r="J156" s="49" t="s">
        <v>8</v>
      </c>
    </row>
    <row r="157" spans="2:10" ht="98.25" customHeight="1" x14ac:dyDescent="0.2">
      <c r="B157" s="92" t="s">
        <v>436</v>
      </c>
      <c r="C157" s="91" t="s">
        <v>435</v>
      </c>
      <c r="D157" s="72" t="s">
        <v>70</v>
      </c>
      <c r="E157" s="79">
        <v>44778</v>
      </c>
      <c r="F157" s="70">
        <v>727470</v>
      </c>
      <c r="G157" s="71">
        <f t="shared" si="29"/>
        <v>44808</v>
      </c>
      <c r="H157" s="70">
        <v>727470</v>
      </c>
      <c r="I157" s="58">
        <v>0</v>
      </c>
      <c r="J157" s="89" t="s">
        <v>33</v>
      </c>
    </row>
    <row r="158" spans="2:10" ht="111" customHeight="1" x14ac:dyDescent="0.2">
      <c r="B158" s="92" t="s">
        <v>91</v>
      </c>
      <c r="C158" s="91" t="s">
        <v>437</v>
      </c>
      <c r="D158" s="72" t="s">
        <v>438</v>
      </c>
      <c r="E158" s="79">
        <v>44791</v>
      </c>
      <c r="F158" s="70">
        <v>607840.98</v>
      </c>
      <c r="G158" s="71">
        <f t="shared" si="29"/>
        <v>44821</v>
      </c>
      <c r="H158" s="70">
        <v>607840.98</v>
      </c>
      <c r="I158" s="58">
        <v>0</v>
      </c>
      <c r="J158" s="89" t="s">
        <v>33</v>
      </c>
    </row>
    <row r="159" spans="2:10" ht="57.75" customHeight="1" x14ac:dyDescent="0.2">
      <c r="B159" s="125" t="s">
        <v>196</v>
      </c>
      <c r="C159" s="122" t="s">
        <v>439</v>
      </c>
      <c r="D159" s="72" t="s">
        <v>440</v>
      </c>
      <c r="E159" s="79">
        <v>44798</v>
      </c>
      <c r="F159" s="70">
        <v>142515.4</v>
      </c>
      <c r="G159" s="71">
        <f t="shared" si="29"/>
        <v>44828</v>
      </c>
      <c r="H159" s="70">
        <v>142515.4</v>
      </c>
      <c r="I159" s="58">
        <v>0</v>
      </c>
      <c r="J159" s="89" t="s">
        <v>33</v>
      </c>
    </row>
    <row r="160" spans="2:10" ht="57.75" customHeight="1" x14ac:dyDescent="0.2">
      <c r="B160" s="127"/>
      <c r="C160" s="124"/>
      <c r="D160" s="72" t="s">
        <v>441</v>
      </c>
      <c r="E160" s="79">
        <v>44798</v>
      </c>
      <c r="F160" s="70">
        <v>3174.93</v>
      </c>
      <c r="G160" s="71">
        <f t="shared" si="29"/>
        <v>44828</v>
      </c>
      <c r="H160" s="70">
        <v>3174.93</v>
      </c>
      <c r="I160" s="58">
        <v>0</v>
      </c>
      <c r="J160" s="89" t="s">
        <v>33</v>
      </c>
    </row>
    <row r="161" spans="2:10" ht="103.5" customHeight="1" x14ac:dyDescent="0.2">
      <c r="B161" s="92" t="s">
        <v>253</v>
      </c>
      <c r="C161" s="91" t="s">
        <v>442</v>
      </c>
      <c r="D161" s="72" t="s">
        <v>443</v>
      </c>
      <c r="E161" s="79">
        <v>44770</v>
      </c>
      <c r="F161" s="70">
        <v>1420423.35</v>
      </c>
      <c r="G161" s="71">
        <f t="shared" si="29"/>
        <v>44800</v>
      </c>
      <c r="H161" s="70">
        <v>1420423.35</v>
      </c>
      <c r="I161" s="58">
        <v>0</v>
      </c>
      <c r="J161" s="89" t="s">
        <v>33</v>
      </c>
    </row>
    <row r="162" spans="2:10" x14ac:dyDescent="0.2">
      <c r="B162" s="94"/>
      <c r="C162" s="95"/>
      <c r="D162" s="96"/>
      <c r="E162" s="97"/>
      <c r="F162" s="98"/>
      <c r="G162" s="99"/>
      <c r="H162" s="98"/>
      <c r="I162" s="100"/>
      <c r="J162" s="101"/>
    </row>
    <row r="163" spans="2:10" x14ac:dyDescent="0.2">
      <c r="B163" s="94"/>
      <c r="C163" s="95"/>
      <c r="D163" s="96"/>
      <c r="E163" s="97"/>
      <c r="F163" s="98"/>
      <c r="G163" s="99"/>
      <c r="H163" s="98"/>
      <c r="I163" s="100"/>
      <c r="J163" s="101"/>
    </row>
    <row r="164" spans="2:10" x14ac:dyDescent="0.2">
      <c r="B164" s="94"/>
      <c r="C164" s="95"/>
      <c r="D164" s="96"/>
      <c r="E164" s="97"/>
      <c r="F164" s="98"/>
      <c r="G164" s="99"/>
      <c r="H164" s="98"/>
      <c r="I164" s="100"/>
      <c r="J164" s="101"/>
    </row>
    <row r="165" spans="2:10" x14ac:dyDescent="0.2">
      <c r="B165" s="56"/>
      <c r="G165" s="74"/>
    </row>
    <row r="166" spans="2:10" ht="18" customHeight="1" x14ac:dyDescent="0.2">
      <c r="G166" s="74"/>
    </row>
    <row r="167" spans="2:10" x14ac:dyDescent="0.2">
      <c r="G167" s="74"/>
    </row>
    <row r="168" spans="2:10" x14ac:dyDescent="0.2">
      <c r="G168" s="74"/>
    </row>
    <row r="169" spans="2:10" x14ac:dyDescent="0.2">
      <c r="C169" s="118"/>
      <c r="D169" s="118"/>
      <c r="G169" s="74"/>
    </row>
    <row r="170" spans="2:10" x14ac:dyDescent="0.2">
      <c r="B170" s="77" t="s">
        <v>159</v>
      </c>
      <c r="C170" s="54"/>
      <c r="D170" s="119" t="s">
        <v>163</v>
      </c>
      <c r="E170" s="119"/>
      <c r="F170" s="59"/>
      <c r="G170" s="75"/>
      <c r="H170" s="120" t="s">
        <v>160</v>
      </c>
      <c r="I170" s="120"/>
      <c r="J170" s="120"/>
    </row>
    <row r="171" spans="2:10" x14ac:dyDescent="0.2">
      <c r="B171" s="61" t="s">
        <v>157</v>
      </c>
      <c r="C171" s="55"/>
      <c r="D171" s="117" t="s">
        <v>156</v>
      </c>
      <c r="E171" s="117"/>
      <c r="F171" s="60"/>
      <c r="G171" s="76"/>
      <c r="H171" s="116" t="s">
        <v>103</v>
      </c>
      <c r="I171" s="116"/>
      <c r="J171" s="116"/>
    </row>
    <row r="172" spans="2:10" x14ac:dyDescent="0.2">
      <c r="B172" s="62" t="s">
        <v>158</v>
      </c>
      <c r="C172" s="55"/>
      <c r="D172" s="121" t="s">
        <v>164</v>
      </c>
      <c r="E172" s="121"/>
      <c r="F172" s="60"/>
      <c r="G172" s="76"/>
      <c r="H172" s="116" t="s">
        <v>161</v>
      </c>
      <c r="I172" s="116"/>
      <c r="J172" s="116"/>
    </row>
  </sheetData>
  <mergeCells count="40">
    <mergeCell ref="C159:C160"/>
    <mergeCell ref="B159:B160"/>
    <mergeCell ref="B89:B90"/>
    <mergeCell ref="C89:C90"/>
    <mergeCell ref="B47:B48"/>
    <mergeCell ref="C47:C48"/>
    <mergeCell ref="B83:B86"/>
    <mergeCell ref="C83:C86"/>
    <mergeCell ref="B99:B106"/>
    <mergeCell ref="C99:C106"/>
    <mergeCell ref="C128:C132"/>
    <mergeCell ref="B128:B132"/>
    <mergeCell ref="C109:C113"/>
    <mergeCell ref="B109:B113"/>
    <mergeCell ref="C115:C117"/>
    <mergeCell ref="B115:B117"/>
    <mergeCell ref="B91:B92"/>
    <mergeCell ref="C91:C92"/>
    <mergeCell ref="B8:J8"/>
    <mergeCell ref="B10:J10"/>
    <mergeCell ref="B11:J11"/>
    <mergeCell ref="H172:J172"/>
    <mergeCell ref="D171:E171"/>
    <mergeCell ref="H171:J171"/>
    <mergeCell ref="C169:D169"/>
    <mergeCell ref="D170:E170"/>
    <mergeCell ref="H170:J170"/>
    <mergeCell ref="D172:E172"/>
    <mergeCell ref="C15:C16"/>
    <mergeCell ref="B15:B16"/>
    <mergeCell ref="C26:C27"/>
    <mergeCell ref="B26:B27"/>
    <mergeCell ref="C28:C29"/>
    <mergeCell ref="B28:B29"/>
    <mergeCell ref="C64:C65"/>
    <mergeCell ref="B64:B65"/>
    <mergeCell ref="C50:C55"/>
    <mergeCell ref="B50:B55"/>
    <mergeCell ref="B43:B45"/>
    <mergeCell ref="C43:C45"/>
  </mergeCells>
  <pageMargins left="0.27559055118110237" right="0" top="7.874015748031496E-2" bottom="0" header="0.31496062992125984" footer="0.31496062992125984"/>
  <pageSetup scale="63" orientation="landscape" r:id="rId1"/>
  <rowBreaks count="10" manualBreakCount="10">
    <brk id="21" max="9" man="1"/>
    <brk id="31" max="9" man="1"/>
    <brk id="41" max="9" man="1"/>
    <brk id="58" max="9" man="1"/>
    <brk id="69" max="9" man="1"/>
    <brk id="79" max="9" man="1"/>
    <brk id="94" max="9" man="1"/>
    <brk id="117" max="9" man="1"/>
    <brk id="132" max="9" man="1"/>
    <brk id="14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JUNIO</vt:lpstr>
      <vt:lpstr>JULIO  2022</vt:lpstr>
      <vt:lpstr>'JULIO 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Jesus Alberto Batista Martinez</cp:lastModifiedBy>
  <cp:lastPrinted>2022-09-13T14:55:55Z</cp:lastPrinted>
  <dcterms:created xsi:type="dcterms:W3CDTF">2021-07-01T20:21:12Z</dcterms:created>
  <dcterms:modified xsi:type="dcterms:W3CDTF">2022-09-13T14:58:01Z</dcterms:modified>
</cp:coreProperties>
</file>