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15120" windowHeight="7470" firstSheet="1" activeTab="1"/>
  </bookViews>
  <sheets>
    <sheet name="JUNIO" sheetId="1" r:id="rId1"/>
    <sheet name="JUNIO  2022" sheetId="12" r:id="rId2"/>
  </sheets>
  <definedNames>
    <definedName name="_xlnm._FilterDatabase" localSheetId="1" hidden="1">'JUNIO  2022'!#REF!</definedName>
    <definedName name="_xlnm.Print_Area" localSheetId="1">'JUNIO  2022'!$A$1:$J$143</definedName>
  </definedNames>
  <calcPr calcId="145621"/>
</workbook>
</file>

<file path=xl/calcChain.xml><?xml version="1.0" encoding="utf-8"?>
<calcChain xmlns="http://schemas.openxmlformats.org/spreadsheetml/2006/main">
  <c r="G125" i="12" l="1"/>
  <c r="G124" i="12"/>
  <c r="G123" i="12"/>
  <c r="G122" i="12"/>
  <c r="G121" i="12"/>
  <c r="G107" i="12"/>
  <c r="G106" i="12"/>
  <c r="G105" i="12"/>
  <c r="G96" i="12"/>
  <c r="G104" i="12"/>
  <c r="G103" i="12"/>
  <c r="G102" i="12"/>
  <c r="G95" i="12"/>
  <c r="G94" i="12"/>
  <c r="G93" i="12"/>
  <c r="G92" i="12"/>
  <c r="G91" i="12"/>
  <c r="G130" i="12" l="1"/>
  <c r="G101" i="12"/>
  <c r="G100" i="12"/>
  <c r="G31" i="12"/>
  <c r="G129" i="12"/>
  <c r="G128" i="12"/>
  <c r="G127" i="12"/>
  <c r="G120" i="12"/>
  <c r="G119" i="12"/>
  <c r="G118" i="12"/>
  <c r="G117" i="12"/>
  <c r="G85" i="12" l="1"/>
  <c r="G86" i="12"/>
  <c r="G87" i="12"/>
  <c r="G88" i="12"/>
  <c r="G89" i="12"/>
  <c r="G90" i="12"/>
  <c r="G109" i="12"/>
  <c r="G110" i="12"/>
  <c r="G111" i="12"/>
  <c r="G112" i="12"/>
  <c r="G113" i="12"/>
  <c r="G114" i="12"/>
  <c r="G115" i="12"/>
  <c r="G116" i="12"/>
  <c r="G84" i="12"/>
  <c r="G78" i="12"/>
  <c r="G79" i="12"/>
  <c r="G80" i="12"/>
  <c r="G81" i="12"/>
  <c r="G82" i="12"/>
  <c r="G77" i="12"/>
  <c r="G76" i="12"/>
  <c r="G62" i="12" l="1"/>
  <c r="G63" i="12"/>
  <c r="G64" i="12"/>
  <c r="G65" i="12"/>
  <c r="G67" i="12"/>
  <c r="G68" i="12"/>
  <c r="G69" i="12"/>
  <c r="G70" i="12"/>
  <c r="G71" i="12"/>
  <c r="G72" i="12"/>
  <c r="G73" i="12"/>
  <c r="G74" i="12"/>
  <c r="G75" i="12"/>
  <c r="G55" i="12"/>
  <c r="G56" i="12"/>
  <c r="G57" i="12"/>
  <c r="G58" i="12"/>
  <c r="G59" i="12"/>
  <c r="G53" i="12"/>
  <c r="G52" i="12"/>
  <c r="G51" i="12"/>
  <c r="G50" i="12"/>
  <c r="G49" i="12"/>
  <c r="G48" i="12"/>
  <c r="G47" i="12"/>
  <c r="G46" i="12"/>
  <c r="G43" i="12"/>
  <c r="G45" i="12"/>
  <c r="G42" i="12" l="1"/>
  <c r="G41" i="12"/>
  <c r="G40" i="12"/>
  <c r="G39" i="12" l="1"/>
  <c r="G38" i="12"/>
  <c r="G37" i="12"/>
  <c r="G36" i="12"/>
  <c r="G35" i="12"/>
  <c r="G34" i="12"/>
  <c r="G30" i="12"/>
  <c r="G29" i="12"/>
  <c r="G28" i="12"/>
  <c r="G27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14" i="12"/>
  <c r="H14" i="12" l="1"/>
  <c r="F14" i="12"/>
  <c r="H26" i="1" l="1"/>
  <c r="I26" i="1" s="1"/>
  <c r="H15" i="1" l="1"/>
  <c r="I15" i="1" s="1"/>
</calcChain>
</file>

<file path=xl/sharedStrings.xml><?xml version="1.0" encoding="utf-8"?>
<sst xmlns="http://schemas.openxmlformats.org/spreadsheetml/2006/main" count="666" uniqueCount="394">
  <si>
    <t>PROVEEDOR</t>
  </si>
  <si>
    <t>CONCEPTO</t>
  </si>
  <si>
    <t>FECHA FACTURA</t>
  </si>
  <si>
    <t>FACTURA No                                       (NCF GUBERNAMENTAL)</t>
  </si>
  <si>
    <t>MONTO FACTURADO</t>
  </si>
  <si>
    <t>FECHA FIN FACTURA</t>
  </si>
  <si>
    <t>MONTO PAGADO A LA FECHA</t>
  </si>
  <si>
    <t>MONTO PENDIENTE</t>
  </si>
  <si>
    <t>ESTADO                                                                       (COMPLETO, PENDIENTE Y ATRASADO)</t>
  </si>
  <si>
    <t xml:space="preserve"> B1500000008</t>
  </si>
  <si>
    <t>JORGE ANTONIO LOPEZ HILARIO</t>
  </si>
  <si>
    <t>SEGURO NACIONAL DE SALUD</t>
  </si>
  <si>
    <t>B1500004318</t>
  </si>
  <si>
    <t>286,852.00                                       32,018.00</t>
  </si>
  <si>
    <t>LIB. 1823 D/F 08/06/2021, SERVICIOS JURIDICOS CORRESPONDIENTE AL  MES MAYO,  A FAVOR DEL ASESOR JURIDICO DEL DESPACHO DE ESTE MIP. SEGUN CERTIFICADO DE CONTRATO NO. BS-0012232-2020</t>
  </si>
  <si>
    <t>LIB. 1838 D/F 15/06/2021, POR SERVICIO DE SEGURO MEDICO AL PERSONAL DE ESTE MIP , MENOS DESC. NOMINA DE RD$32,018.00, PERIODO DEL 01 AL 31/05/2021</t>
  </si>
  <si>
    <t>GOMARGOS, S.R.L.</t>
  </si>
  <si>
    <t>B1500000045</t>
  </si>
  <si>
    <t>LIB. 1850 D/F 18/06/2021, PAGO FACTURA SEGUN O/C MIP-2021-00061, POR ADQUISICION DE CORTINAS TIPO ZEBRA PARA LAS VENTANAS DEL PISO 11 DE ESTE MIP.</t>
  </si>
  <si>
    <t>VIAMAR C POR A</t>
  </si>
  <si>
    <t>SANTO DOMINGO MOTORS COMPANY S.A..-</t>
  </si>
  <si>
    <t>ANTHURIANA DOMINICANA, SRL</t>
  </si>
  <si>
    <t>FABIOLA MARIA NERY CABRERA GONZALEZ</t>
  </si>
  <si>
    <t>CONSULTORES DE DATOS DEL CARIBE, SRL</t>
  </si>
  <si>
    <t>LEO THEN &amp; ASOCIADOS, SRL</t>
  </si>
  <si>
    <t>PUBLICACIONES AHORA C POR A</t>
  </si>
  <si>
    <t>ALTICE DOMINICANA, S. A</t>
  </si>
  <si>
    <t>SANDY IMPORT MOTORS S.R.L.</t>
  </si>
  <si>
    <t xml:space="preserve">MILENA TOURS, SRL </t>
  </si>
  <si>
    <t>ACTUALIDADES VD, SRL</t>
  </si>
  <si>
    <t>CRISTALIA, SRL</t>
  </si>
  <si>
    <t>AUTO AIRE KENNEDY, SRL</t>
  </si>
  <si>
    <t>CHEQUE 75964 D/F 01/06/2021PAGO FACTURAS  SEGUN  O/S  NOS. MIP-2021-00065, 73, 83 Y 89, POR MANTENIMIENTO A 6   VEHICULOS  MARCA KIA, MODELO SPORTAGE, CHASIS NOS. 7665900, 7168653, 7699999, 7565988, 700672 Y 7701225, ASIGNADOS AL DEPARTAMENTO DE TRANSPORTACION  Y AL COBA DE ESTE MIP.</t>
  </si>
  <si>
    <t>COMPLETO</t>
  </si>
  <si>
    <t>BIENES RAICES AMOK, SRL</t>
  </si>
  <si>
    <t>CHEQUE 75969 D/F 01/06/2021, PAGO FACTURAS  NCF. B1500005509, 5540 Y 5568,  O/S  NO. MIP-2020-00047, 53 Y 62, POR MANTENIMIENTO A 3   VEHICULOS , CHASIS NO. 7565519, 7666584 Y 7713727, ASIGNADOS AL DIRECTOR DE TEGNOLOGIA DE LA INFORMACION, DIRECTORA DE REGISTRO Y CONTROL DE PORTE Y TENENCIA DE ARMAS Y AL COBA. OBJETO: 2.2.7.2.06</t>
  </si>
  <si>
    <t>CHEQUE 75970 D/F 02/06/2021PAGO FACTURAS NCF.B1500017081, 17116, 17112, 17153, 17154  Y 17152, O/S NOS. MIP-2021-00091, 92, 93, 102 Y 103, POR MANTENIMIENTO A LOS VEHICULOS,  TERMINALES DE CHASIS NOS: 650594, 607149, 650595, 25650, 606858 Y 196228,   ASIGNADOS  AL  CORDINADOR DE LA SEGURIDAD INTERNA,  VICE-MIN DE SEG PREVENTIVA EN GOBIERNOS PROVINCIALES, Dira. DE ASUNTOS MIGRATORIOS, Dir. FINANCIERO,  Sr. MINISTRO Y AL COBA DE ESTE MIP, OBJETO: 2.2.7.2.06.</t>
  </si>
  <si>
    <t>B1500002321</t>
  </si>
  <si>
    <t>CHEQUE 75971 D/F 02/06/2021, PAGO FACTURA, NCF B1500002321, O/C-MIP-2021-00051, POR ADQUISICION DE MATAS UTILIZADAS EN EL PISO 11 DE ESTE MIP, OBJETO: 2.3.1.3.03.</t>
  </si>
  <si>
    <t xml:space="preserve">CHEQUE 75972 D/F 02/06/2021, PAGO FACTURAS NCF.B1500000023 Y B1500000027, POR HONORARIOS PROFESIONALES,  EN LA LEGALIZACION DE 24 DOCUMENTOS, EN LA DIRECCION JURIDICA DE ESTE MIP. </t>
  </si>
  <si>
    <t xml:space="preserve">CHEQUE 75974 D/F 02/06/2021, PAGO FACTURA NCF B1500000895,  CORRESPONDIENTE A LOS CARGOS FIJOS, REPORTES DE CREDITOS ADICIONALES, REPORTES DE LOCALIZACION ADICIONALES DEL SERVICIO DE BURO DE CREDITO, DURANTE EL PERIODO DEL 13/04/2021  AL 12/05/2021.  OBJETAL : 2.2.8.7.06   </t>
  </si>
  <si>
    <t>B1500000895</t>
  </si>
  <si>
    <t>CHEQUE 75975 D/F 02/06/2021,PAGO FACTURA, NCF B1500000213, O/S-MIP-2021-00079, POR CONTRATACION DE SERVICIOS DE IMPRESION Y ENCUADERNACION DEL MATERIAL UTILIZADO EN EL PLAN NACIONAL DE CONVIVENCIA PACIFICA Y SEGURIDAD CIUDADANA, OBJETOS: 2.2.2.2.01 $ 81774.00  2.3.9.9.01,  $ 1741.68.</t>
  </si>
  <si>
    <t>B1500000213</t>
  </si>
  <si>
    <t>CHEQUE 75997 D/F 04/06/2021,PAGO FACTURA NCF B1500002212, POR DIFUSION PUBLICITARIA PARA LA CONVOCATORIA  LICITACION PUBLICA PARA LA ADQUISICION DE COMBUSTIBLE, POR DOS DIAS CONSECUTIVOS PARA ESTE MIP, OBJETO: 2.2.21.01.</t>
  </si>
  <si>
    <t>CHEQUE 75998 D/F 04/06/2021,PAGO FACTURAS NCF.B1500000024, 25 Y 26 POR HONORARIOS PROFESIONALES,  EN LA LEGALIZACION DE 28 DOCUMENTOS, EN LA DIRECCION JURIDICA DE ESTE MIP. OBJETO 2.2.8.7.02.</t>
  </si>
  <si>
    <t>CHEQUE 76004  D/F 10/06/2021,PAGO FACTURAS NCF. B1500030099 Y B1500030126, CUENTAS NOS. 9704970 Y 4045090, POR SERVICIOS A LA POLICIA AUXILIAR  Y ESTE MIP , CORRESPONDIENTE AL PERIODO DEL 20/04/2021 AL 19/05/2021. OBJETOS 2.2.1.3.01 RD$ 578.50,  2.2.1.5.01 RD$ 12,543.60.</t>
  </si>
  <si>
    <t>CHEQUE 76005 D/F 11/06/2021,PAGO FACTURAS NCF.B1500000028 Y B1500000029 POR HONORARIOS PROFESIONALES,  EN LA LEGALIZACION DE 27 DOCUMENTOS, EN LA DIRECCION JURIDICA DE ESTE MIP. OBJETO 2.2.8.7.02.</t>
  </si>
  <si>
    <t>CHEQUE 76038 D/F 16/06/2021,PAGO FACTURA,  NCF B1500000133, O/S-MIP-2021-00043, POR SERVICIO DE MANTENIMIENTO PARA EL VEHICULO  MARCA LEXUS, TERMINAL DE CHASIS: 784009456, ASIGNADO AL Sr. MINISTRO DE ESTE MIP. OBJETO: 2.2.7.2.06</t>
  </si>
  <si>
    <t>CHEQUE 76057 D/F 22/06/2021,PAGO FACTURA, NCF. B1500000662  D/C-MIP-2021-00138, POR  LA ADQUISICION DE 15 GRECAS PARA CAFE, A SER UTILIZADAS EN LAS DIFERENTES COCINA  DE ESTE MIP. OBJETO: 2.3.9.5.01.</t>
  </si>
  <si>
    <t>CHEQUE 76069 D/F 25/06/2021,PAGO FACTURA NCF.B1500000273, DE O/S NO.MIP-2021-00114, POR SERVICIO DE  DESINFECCION, DE LAS AREAS DE  LOS PISOS 2, 3, 11 Y 13 DE ESTE MIP, DEBIDO A BROTE DE COVID-19. OBJETO 2.2.8.5.01</t>
  </si>
  <si>
    <t xml:space="preserve">CHEQUE 76070 D/F 25/06/2021,PAGO FACTURA NCF B1500000915, CORRESPONDIENTE A LOS CARGOS FIJOS, REPORTES DE CREDITOS ADICIONALES, REPORTES DE LOCALIZACION ADICIONALES DEL SERVICIO DE BURO DE CREDITO, DURANTE EL PERIODO DEL 13/05/2021  AL 12/06/2021.  OBJETAL : 2.2.8.7.06   </t>
  </si>
  <si>
    <t xml:space="preserve">CHEQUE 76071 D/F 25/06/2021,PAGO FACTURA, NCF B1500000163,  O/S-MIP-2021-00112, POR SERVICIO DE TINTADO DE CRISTALES UBICADOS EN EL DEPARTAMENTO DE ARCHIVOS DE ESTE MIP, OBJETO: 2.2.9.1.01 </t>
  </si>
  <si>
    <t>B1500000023  B1500000027</t>
  </si>
  <si>
    <t>13/05/2021   17/05/2021</t>
  </si>
  <si>
    <t>33,040.00  23,600.00</t>
  </si>
  <si>
    <t>13/06/2021   17/06/2021</t>
  </si>
  <si>
    <t>RESTAURANT LINA C POR A</t>
  </si>
  <si>
    <t>B1500001090</t>
  </si>
  <si>
    <t xml:space="preserve"> B1500002963</t>
  </si>
  <si>
    <t>EDITORA EL NUEVO DIARIO, S.A.</t>
  </si>
  <si>
    <t>LIB. 1862 D/F 07/06/2021PAGO FACT. NCF B1500001090 Y SALDO O/S MIP-2021-00118,CONTRATACION DE SERVICIOS DE CATERING: COFFE BREAK MATUTINO, VESPERTINO Y ALMUERZO, PARA LOS DIAS 14 Y 15 DE MAYO 2021.</t>
  </si>
  <si>
    <t>LIB. 1945 D/F 10/06/2021PAGO FACT. NCF B1500002963 CON O/S MIP-2021-00096, POR DIFUSION PUBLICITARIA DE CONVOCATORIA A LICITACION PUBLICA DE STE MIP PARA LA ADQUISICION DE COMBUSTIBLE POR DOS (2) DIAS CONSECUTIVOS EN DIARIO DE CIRCULACION NACIONAL.</t>
  </si>
  <si>
    <t>COMPAÑIA DOMINICANA DE TELEFONO, C. POR A.</t>
  </si>
  <si>
    <t>LIB. 1957 D/F 11/06/2021, PAGO CUENTA NO.710029713, SEGUN FACTURA NCF. B1500097770, POR SERVICIO TELEFÓNICO A ESTE MIP, CORRESPONDIENTE AL MES DE MAYO 2021.</t>
  </si>
  <si>
    <t>B1500097770</t>
  </si>
  <si>
    <t>EDESUR DOMINICA, S.A.</t>
  </si>
  <si>
    <t>LIB 1958 D/F 11/06/2021, PAGO NIC. NO. 6671693 ,POR SERVICIO DE ELECTRICIDAD AL LOCAL DONDE FUNCIONA LA CASA DE PREVENCION Y SEGURIDAD CIUDADANA DE ESTE MIP, PERIODO DE FACTURACIÓN DEL 01/04/2021 AL 02/05/2021. A FAVOR DE EDESUR.</t>
  </si>
  <si>
    <t>B1500222998</t>
  </si>
  <si>
    <t>31/06/2021</t>
  </si>
  <si>
    <t>B1500000167</t>
  </si>
  <si>
    <t>DIPRES DISLA, SRL</t>
  </si>
  <si>
    <t>B1500000137</t>
  </si>
  <si>
    <t>LIB. 1966 D/F 11/06/221, PAGO FACT. NCF B1500000137 CON O/C MIP-2020-00244, POR SERVICIO DE RECARGA DE EXTINTORES PARA USO DE ESTE MIP.</t>
  </si>
  <si>
    <t>LIB 1960 D/F 11/06/2021, PAGO FACTURA NCF. B1500000167, SEGÚN CONTRATO BS-0007243-2020,POR ALQUILER DE LA NAVE QUE SE UTILIZA COMO ALMACEN DE ESTE MIP, UBICADA EN LA AV. REP. DE COLOMBIA, EN LOS PERALEJOS., CORRESP. AL PERIODO DESDE EL 15/04/2020 AL 14/05/2021</t>
  </si>
  <si>
    <t>COMPAÑIA DOMINICANA DE TELEFONOS, C.POR A.</t>
  </si>
  <si>
    <t>LIB. 1983 D/F 11/06/2021PAGO CUENTA NO.703616800, NCF B1500098062, POR SERVICIO DE FLOTAS DE ESTE MINISTERIO CORRESPONDIENTE AL MES DE MAYO 2021</t>
  </si>
  <si>
    <t>B1500098062</t>
  </si>
  <si>
    <t>LIB. 2006 D/F 14/06/2021, PAGO FACTURA NCF B1500000599, SEGUN O/C -MIP-2021-00080 D/F 08/04/2021, POR CONTRATACION DE UNA EMPRESA SOCIAL MEDIA, PARA MONTAJE DE CAMPAÑA ORIENTACION, EDUCACION Y PREVENCION SEGURIDAD CIUDADANA.</t>
  </si>
  <si>
    <t>B1500000599</t>
  </si>
  <si>
    <t>GTB RADIODIFUSORES, SRL</t>
  </si>
  <si>
    <t>SEGUROS RESERVAS, S. A.</t>
  </si>
  <si>
    <t>B1500027960</t>
  </si>
  <si>
    <t>E CONSTHERA, SRL</t>
  </si>
  <si>
    <t>B1500000056</t>
  </si>
  <si>
    <t>HV MEDISOLUTIONS, SRL</t>
  </si>
  <si>
    <t xml:space="preserve">B1500000220 </t>
  </si>
  <si>
    <t>SUPLIDORA DE CARNES SAILIN, EIRL</t>
  </si>
  <si>
    <t>B1500000182  B1500000187</t>
  </si>
  <si>
    <t>30/03/2021  20/04/2021</t>
  </si>
  <si>
    <t>19,312.24 16,042.80</t>
  </si>
  <si>
    <t>HUMANO SEGUROS S A</t>
  </si>
  <si>
    <t>B1500018507 B1500018508 B1500018509</t>
  </si>
  <si>
    <t xml:space="preserve">01/05/2021 01/05/2021 01/05/2021 </t>
  </si>
  <si>
    <t>75,897.78 214,713.35 1,035,874.90</t>
  </si>
  <si>
    <t>CORPORACION ESTATAL DE RADIO Y TELEVISION</t>
  </si>
  <si>
    <t>B1500004506   B1500004647</t>
  </si>
  <si>
    <t>05/05/2021 04/06/2021</t>
  </si>
  <si>
    <t>41,872.56 41,872.56</t>
  </si>
  <si>
    <t>B1500005593  B1500005594   B1500005595  B1500005633 B1500005674   B1500005709</t>
  </si>
  <si>
    <t>B1500005540   B1500005568    B1500005674</t>
  </si>
  <si>
    <t>LICDA. ROSANDA SERRANO</t>
  </si>
  <si>
    <t xml:space="preserve">LICDO. NOE VASQUEZ </t>
  </si>
  <si>
    <t xml:space="preserve">AUTORIZADO POR </t>
  </si>
  <si>
    <t>Director Financiero</t>
  </si>
  <si>
    <t>DEPARTAMENTO DE CONTABILIDAD</t>
  </si>
  <si>
    <t>PAGOS A PROVEEDORES</t>
  </si>
  <si>
    <t>CORRESPONDIENTE DEL 01 AL 30 DE JUNIO DEL 2021</t>
  </si>
  <si>
    <t>PENDIENTE</t>
  </si>
  <si>
    <t>30/04/2021  20/05/2021</t>
  </si>
  <si>
    <t xml:space="preserve">01/06/2021 01/06/2021 01/06/2021 </t>
  </si>
  <si>
    <t>05/06/2021 04/07/2021</t>
  </si>
  <si>
    <t xml:space="preserve">25/03/2021 25/03/2021 25/03/2021 31/03/2021 12/04/2021 20/04/2021 </t>
  </si>
  <si>
    <t>10,140.82 8,125.66 6,081.18 8,466.18 6,436.34 8,466.18</t>
  </si>
  <si>
    <t>25/04/2021 25/04/2021 25/04/2021 30/04/2021 12/05/2021 20/05/2021</t>
  </si>
  <si>
    <t>18/03/2021  25/03/2021 12/04/2021</t>
  </si>
  <si>
    <t>6,081.01 7,642.51 6,436.34</t>
  </si>
  <si>
    <t>18/04/2021  25/04/2021 12/05/2021</t>
  </si>
  <si>
    <t xml:space="preserve">B1500017081  B1500017112  B1500017116    B1500017152  B1500017153 B1500017154  </t>
  </si>
  <si>
    <t>22/04/2021  26/04/2021 26/04/2021  29/04/2021 29/04/2021 29/04/2021</t>
  </si>
  <si>
    <t>18670.07  23,463.47 8,697.76  8,719.94 12,574.81  4,621.03</t>
  </si>
  <si>
    <t>22/05/2021  26/05/2021 26/05/2021  29/05/2021 29/05/2021 29/05/2021</t>
  </si>
  <si>
    <t>B1500002212</t>
  </si>
  <si>
    <t>30,680.00    28,320.00   7,080.00</t>
  </si>
  <si>
    <t>B1500000024  B1500000025   B1500000026</t>
  </si>
  <si>
    <t>13/05/2021   13/05/2021   14/05/2021</t>
  </si>
  <si>
    <t>13/06/2021   13/06/2021   14/06/2021</t>
  </si>
  <si>
    <t>25/05/2021  25/05/2021</t>
  </si>
  <si>
    <t>B1500030099    B1500030126</t>
  </si>
  <si>
    <t>10,005.81   3,116.29</t>
  </si>
  <si>
    <t>25/06/2021  25/06/2021</t>
  </si>
  <si>
    <t>B1500000028    B1500000029</t>
  </si>
  <si>
    <t>28/05/2021   28/05/2021</t>
  </si>
  <si>
    <t>28,320.00  25,400.00</t>
  </si>
  <si>
    <t>28/06/2021   28/06/2021</t>
  </si>
  <si>
    <t>B1500000133</t>
  </si>
  <si>
    <t>B1500003550</t>
  </si>
  <si>
    <t>CHEQUE 76068 D/F 23/06/2021,PAGO FACTURA, NCF B1500003550 D/F 04/05/2021, POR COMPRA DE BOLETO AEREO, A FAVOR  DEL Sr. SALVADOR  ADRIAN FERRERAS,  QUIEN SE TRASLADO DESDE URUGUAY AL  PAIS, PARA DAR ASISTENCIA Y ACOMPAÑAMIENTO A LA Sra. ELIZABETH MARTE, SEGUN MEMO: DG-MIP-3766-2021.</t>
  </si>
  <si>
    <t>B1500000662</t>
  </si>
  <si>
    <t xml:space="preserve"> B1500000163</t>
  </si>
  <si>
    <t>B1500000915</t>
  </si>
  <si>
    <t>B1500000273</t>
  </si>
  <si>
    <t>LIB 2007 D/F 14/06/2021 PAGO 3cer  ABONO NCF. B1500027960, POR LA RENOVACIÓN PÓLIZAS DE SEGUROS NO.2-2-502-0000152 (VEHICULOS DE MOTOR)  del 21/03/2021 al  21/03/2022, DE LA FLOTILLA VEH.  DEL MIP</t>
  </si>
  <si>
    <t>LIB. 2008 D/F 14/06/2021PAGO FACT. NCF B1500000056, Y SALDO A LA CUBICACION NO. 1 Y FINAL, SEGUN ADENDA BS-0011996-2020 AL CERT. DE CONTRATO B0017519-2019, POR LOS TRABAJOS DE REMODELACION DEL PISO 11 DE ESTE MIP</t>
  </si>
  <si>
    <t>LIB. 2041 D/F 16/06/2021PAGO FACT. NCF B1500000220 ABONO A LA O/S MIP-2020-00224, POR SERVICIOS DE ALMUERZOS Y CENA PARA EL PERSONAL DE SEGURIDAD DIURNO Y NOCTURNO DEL MIP.</t>
  </si>
  <si>
    <t>LIB. 2046 D/F 16/06/2021 PAGO FACTURAS NCF. B1500000182 Y B1500000187 Y SALDO O/C -MIP-2020-00235 d/F 21/12/2020, ADQUISICION 1,128 LIBRAS DE AZUCAR PARA SER UTILIZADA EN LAS DIFERENTES COCINAS Y DEPARTAMENTOS DE ESTE MINISTERIO</t>
  </si>
  <si>
    <t>LIB. 2144 D/F 18/06/2021, PAGO FACTURAS NCF. B1500018507-8508-8509, POR RD$1,633,978.99, POR SERV. SEG. MÉDICOS AL PERS. DEL COBA, PER/PRUEBA Y EL MIP, MENOS DESC. NÓMINA RD $284,632.54 Y NC. NO. B0400207221,RD$22,860.42, DEL 01 AL 31/05/2021.</t>
  </si>
  <si>
    <t>LIB. 2145 D/F 18/06/2021, PAGO FACTURAS NCF.:B1500004506 Y B1500004647, POR EL 10% DEL PRESUPUESTO DE PUBLICIDAD DE ACUERDO A LA LEY 134-03, CORRESPONDIENTE A LOS MESES DE MAYO Y JUNIO 2021.</t>
  </si>
  <si>
    <t>CENTRO AUTOMOTRIZ REMESA, SRL</t>
  </si>
  <si>
    <t>PAGO FACTURAS NCF. B1500001174 , B1500001173 SEGUN O/S-MIP-2020-00220, POR SERVICIO DE REPARACION Y MANTENIMIENTO PARA VARIOS VEHICULOS DE LA FLOTILLA DE ESTE MIP</t>
  </si>
  <si>
    <t>B1500001173  B1500001174</t>
  </si>
  <si>
    <t>17/03/2021       08/04/2021</t>
  </si>
  <si>
    <t>548,452.20     396,220.40</t>
  </si>
  <si>
    <t>17/04/2021       08/05/2021</t>
  </si>
  <si>
    <t xml:space="preserve">            REVISADO POR </t>
  </si>
  <si>
    <t xml:space="preserve">                 Encargada Depto. De Contabilidad</t>
  </si>
  <si>
    <t xml:space="preserve">REVISADO POR </t>
  </si>
  <si>
    <t xml:space="preserve">PREPARADO POR </t>
  </si>
  <si>
    <t>Auxiliar Depto. De Contabilidad</t>
  </si>
  <si>
    <t>JESUS A. BATISTA MARTINEZ</t>
  </si>
  <si>
    <t xml:space="preserve">  Encargado Interino Depto. De Contabilidad</t>
  </si>
  <si>
    <t>LIC. JUAN VLADIMIR VELOZ A.</t>
  </si>
  <si>
    <t>LICDA. VIOLETA HERNANDEZ</t>
  </si>
  <si>
    <t>Directora Financiera</t>
  </si>
  <si>
    <t>CORRESPONDIENTE DEL 01 AL 30 DE JUNIO  DEL 2022</t>
  </si>
  <si>
    <t>LIBRAMIENTO: 2144 d/f 03/06/2022 . PAGO VARIAS FACTURAS NCF. Y PRIMER ABONO AL  CERTIFICADO DE CONTRATO No. BS-0004490-2022 D/F 8/4/2022, POR MANTENIMIENTO Y REPARACION DE LA FLOTILLA VEHICULAR DE ESTE MIP.|</t>
  </si>
  <si>
    <t>B1500002916</t>
  </si>
  <si>
    <t>B1500002915</t>
  </si>
  <si>
    <t>B1500002914</t>
  </si>
  <si>
    <t>B1500002913</t>
  </si>
  <si>
    <t>B1500002912</t>
  </si>
  <si>
    <t>B1500002911</t>
  </si>
  <si>
    <t>B1500002910</t>
  </si>
  <si>
    <t>B1500002909</t>
  </si>
  <si>
    <t>B1500002907</t>
  </si>
  <si>
    <t>B1500002906</t>
  </si>
  <si>
    <t>B1500002905</t>
  </si>
  <si>
    <t xml:space="preserve">B1500002903                                                                          </t>
  </si>
  <si>
    <t>B1500002904</t>
  </si>
  <si>
    <t>SERVICIO SISTEMA MOTRIZ AMG, EIRL</t>
  </si>
  <si>
    <t>B1500000151</t>
  </si>
  <si>
    <t>SPIRIT, SAS</t>
  </si>
  <si>
    <t>LIBRAMIENTO: 2145 d/f  03/06/2022. ALQUILER DE LOCAL PARA TRABAJAR TEMAS DE SUMA CONFIDENCIALIDAD, REFERENTE A LA REFORMA DE LA POLICIA Y DEMAS TEMAS RELATIVOS A LA SEGURIDAD CIUDADANA.</t>
  </si>
  <si>
    <t>B1500006200</t>
  </si>
  <si>
    <t>ALTICE DOMINICANA, S.A</t>
  </si>
  <si>
    <t>.B1500040239     B1500040265</t>
  </si>
  <si>
    <t>LIBRAMIENTO: 2165  06/06/2022. PAGO CUENTAS NO. 9704970 ,  4045090 Y NCF.B1500040239 Y B1500040265, POR SERVICIO DE TELECABLE , TELÉFONO E INTERNET A LA POLICÍA AUXILIAR Y INTERNET DE RESPALDO A ESTE MIP , CORRESPONDIENTE AL PERIODO DEL 20/04/2022 AL 19/05/2022.</t>
  </si>
  <si>
    <t>LIBRAMIENTO:2164   06/06/2022.   PAGO FACTURA NCF. B1500006200, D/F 22/04/2022, POR  VALOR DE RD$518,113.86, POR SERVICIO DE SEGURO MEDICO AL PERSONAL DE ESTE MIP , MENOS DESC. NOMINA DE RD$50,139.00, PERIODO DEL 01/05/2022 AL 30/05/2022</t>
  </si>
  <si>
    <t>LIBRAMIENTO: 2199   D/F 7/06/2022.   PAGO NCF. B1500023202-203 Y 204, POR  $1,487,997.82, POR  SEV. SEG. MED. AL PERS. COBA, PER/PRUEBA Y MIP,MENOS DESC. DE NOMINA $314,656.98 Y VAR. N/C POR  $58,018.21, DEL 01 al  31/05/22, LA FACT. NCF. 3202. QUEDA PAGA CON UN 1er ABONO A LA N/C.1669041</t>
  </si>
  <si>
    <t>B1500023203                  B1500023204</t>
  </si>
  <si>
    <t>B1500000714</t>
  </si>
  <si>
    <t>LIBRAMIENTO: 2301  10/06/2022.  PAGO FACTURA NCF. B1500000714 D/F 3/5/2022 POR ALQUILER DEL LOCAL DONDE FUNCIONAN LAS OFICINAS DE LA POLICIA  AUXILIAR, SEGUN CERTIFICADO DE CONTRATO BS-0007619-2021, CORRESPONDIENTE AL MES DE MAYO 2022</t>
  </si>
  <si>
    <t>SERVICIOS EMPRESARIALES CANAAN, SRL</t>
  </si>
  <si>
    <t>LIBRAMIENTO: 2302   10/06/2022.  SALDO FACTURA NCF. B1500034028, POR LA RENOVACION DE LA  PÓLIZA DE SEG. NO.2-2-502-0000152 (VEHICULO  DE MOTOR) del 21/03/2022 al  21/03/2023, A LA FLOTILLA  VEHICULAR  DE ESTE MIP</t>
  </si>
  <si>
    <t>SEGUROS RESERVAS, SA</t>
  </si>
  <si>
    <t>B1500034028</t>
  </si>
  <si>
    <t>LIBRAMIENTO: 2303  10/06/2022. PAGO FACTURAS  NCF. B1500035278 Y B1500035280, POR LA RENOVACION DE LAS PÓLIZAS  DE SEG. NO.2-2-502-0175802 (VEH. DE MOTOR) y 2-2-503-0239277 (Resp. Civil Exceso) del 02/06/2022 al  02/06/2023,  FLOT. VEH. DE ESTE MIP</t>
  </si>
  <si>
    <t>B1500035278          B1500035280</t>
  </si>
  <si>
    <t>B1500000016,</t>
  </si>
  <si>
    <t>Auto Centro RD by Lorenzo A Otaño, SRL</t>
  </si>
  <si>
    <t>LIBRAMIENTO: 2305 D/F 10/06/2022 FACTURA NCF. B1500000016, O/C MIP-2022-00066POR ADQUISICION DE ACCESORIOS PARA CAMIONETA MITSUBISHI MODELO L200 KLITJLHFPL, AÑO 2023 COLOR NEGRA, ASIGNADA AL DESPACHO</t>
  </si>
  <si>
    <t>LIBRAMIENTO: 2306    10/06/2022.  PAGO FACTURA NCF. B1500000101 D/F 24/05/2022 SEGUN O/C MIP-2022-00196, POR ADQUISICION DE 500 REMAS DE PAPEL BOND BLANCO, 8 1/2 X 11, PARA SER UTILIZADOS POR LOS DIFERENTES DEPARTAMENTOS DE ESTE MIP</t>
  </si>
  <si>
    <t>Jhael Maldonado Enterprises, EIRL</t>
  </si>
  <si>
    <t>B1500000101</t>
  </si>
  <si>
    <t>LIBRAMIENTO:2308     10/06/2022.  PAGO FACT. NCF. B1500008337 D/F 11/05/2022 O/S MIP-2022-00164 POR SERVICIOS DE MANTENIMIENTO EN GARANTIA DEL VEHICULO KIA SPORTAGE # 565931, ASIGNADA AL SR. BENITO MARIANO VIDAL, DIRECTOR DE NATURALIZACION.</t>
  </si>
  <si>
    <t>Viamar, SA</t>
  </si>
  <si>
    <t>B1500008337</t>
  </si>
  <si>
    <t>LIBRAMIENTO: 2309   D/F 10/06/2022.     PAGO FACT. NCF. B1500001536 D/F 29/4/2022 O/S MIP-2022-00139 POR SERVICIOS DE MANTENIMIENTO EN GARANTIA DEL VEHICULO MITSUBISHI L200 CHASIS # 00265, ASIGNADA A LA GOBERNACION DE MARIA TRINIDAD SANCHEZ</t>
  </si>
  <si>
    <t>Bonanza Dominicana, SAS</t>
  </si>
  <si>
    <t>B1500001536</t>
  </si>
  <si>
    <t>LIBRAMIENTO: 2311     D/F 10/06/2022.   PAGO FACT. NCF. B1500008317 D/F 09/05/2022 O/S MIP-2022-00157 POR SERVICIOS DE MANTENIMIENTO EN GARANTIA DEL VEHICULO KIA SPORTAGE # 66499, ASIGNADA AL COBA..</t>
  </si>
  <si>
    <t>B1500008317</t>
  </si>
  <si>
    <t>LIBRAMIENTO: 2312  D/F10/06/2022.   PAGO FACTURA NCF. B1500001630 D/F 10/5/2022 POR ALQUILER DE DE STAND EN CENTRO DE ATENCION PRESENCIAL AL CIUDADANO PUNTO GOB-MEGACENTRO PARA DAR INF. Y SERV. DE ESTE MIP, CORRESPONDIENTE AL MES DE MAYO 2022, EGUN CERTIF. DE CONTRATO CI-0000168-2021</t>
  </si>
  <si>
    <t>B1500001630</t>
  </si>
  <si>
    <t>OFICINA GUBERNAMENTAL DE TECNOLOGIA DE LA INFORMACION Y COMUNICACIÓN</t>
  </si>
  <si>
    <t>LIBRAMIENTO: 2314  D/F 10/06/2022. PAGO FACT. NCF.B1500001646, POR ALQUILER DE STAND EN CENTRO DE ATENCION PRESENCIAL AL CIUDADANO "PUNTO GOB-SAMBIL,"PARA PROPORCIONAR INFORMACION Y SERVIC. DE ESTE MIP, CORRESPONDIENTE AL MES DE MAYO 2022, SEGUN CERTIFICADO DE CONTRATO CI-000166-2021</t>
  </si>
  <si>
    <t>B1500001646</t>
  </si>
  <si>
    <t>LIBRAMIENTO: 2331    D/F  10/06/2022.  PAGO FACT. NCF B1500021342 D/F 19/05/2022 CON O/S MIP-2022-00186, POR SERVICIO DE MANTENIMIENTO EN GARANTIA DEL VEHICULO NISSAN KICKS CHASIS # 607149,  ASIGNADO AL COBA.</t>
  </si>
  <si>
    <t>Santo Domingo Motors Company, SA</t>
  </si>
  <si>
    <t>B1500021342</t>
  </si>
  <si>
    <t>B1500021315</t>
  </si>
  <si>
    <t>LIBRAMIENTO: 2332  D/F  10/06/2022.  PAGO FACTURA NCF. B1500021315,  D/F 17/05/2022 ,SEGUN O/S MIP-2022-00181, POR SERVICIO DE MANTENIMIENTO EN GARANTIA DEL VEHICULO NO. CHASIS 650595 ASIGNADO A LA SRA. ANGELA JAQUEZ, VICE MINISTRA DE SEGURIDAD PREVENTIVA EN LOS GOBIERNOS LOCALES DE ESTE MIP</t>
  </si>
  <si>
    <t>CONSULTORES DE DATOS DEL CARIBE C POR A</t>
  </si>
  <si>
    <t>B1500001146</t>
  </si>
  <si>
    <t>LIBRAMIENTO. 2339  D/F 13/06/2022. PAGO  FACT. NCF. B1500001146, CORRESPONDIENTE. A LOS CARGOS FIJOS,REPORTES DE CREDITOS ADICIONALES, REPORTE DE LOCALIZACION  ADICIONALES DEL SERVICIO DE BURO DE CREDITO, PERIODO DEL 13/04/2022 AL 12/05/2022.</t>
  </si>
  <si>
    <t>LIBRAMIENTO: 2340   D/F  13/06/2022. PAGO FACTURA NCF. B1500000127 , O/C MIP-2022-00065, POR CONTRATACION DE SERVICIOS DE DESAYUNO, ALMUERZO EJECUTIVO PARA LAS DIFERENTES ACTIVIDADES DE ESTE MIP.</t>
  </si>
  <si>
    <t>B1500000127</t>
  </si>
  <si>
    <t>D Kubiertos Rofer, SRL</t>
  </si>
  <si>
    <t>LIBRAMIENTO: 2341  D/F  13/06/2022. PAGO FACTURA NCF. B1500001886 D/F 20/04/2022 SEGUN O/C NO. MIP-2022-00070, CONTRATACION DE LOS SERVICIOS DE RESTAURANTE PARA DIFERENTES VISITANTES Y ASESORES INTERNACIONALES DE ESTE MIP.</t>
  </si>
  <si>
    <t>RESTAURANT BOGA BOGA C POR A</t>
  </si>
  <si>
    <t xml:space="preserve"> B1500001886</t>
  </si>
  <si>
    <t>LIBRAMIENTO. 2342  D/F  13/06/2022.  PAGO FACTURA NCF. B1500008424 D/F 24/05/2022 SEGUN O/S MIP-2022-00197, POR SERVICIO DE MANTENIMIENTO EN GARANTIA  DEL  VEHICULO KIA SPORTAGE, CHASIS # 713727 , ASIGNADO  AL COBA.</t>
  </si>
  <si>
    <t>B1500008424</t>
  </si>
  <si>
    <t>LIBRAMIENTO: 2343  D/F 13/06/2022.  PAGO FACTURA NCF. B1500021344 D/F 19/05/2022 SEGUN O/S MIP-2022-00185, POR SERVICIO DE MANTENIMIENTO EN GARANTIA  DEL  VEHICULO CHEVROLET COLORADO, NO. CHASIS 650916 , ASIGNADO  AL PROGRAMA COBA DE ESTE MIP</t>
  </si>
  <si>
    <t>B1500021344</t>
  </si>
  <si>
    <t>B1500021300</t>
  </si>
  <si>
    <t>LIBRAMIENTO: 2344  D/F  13/06/2022.  PAGO FACTURA NCF. B1500021300 D/F 16/05/2022 SEGUN O/S MIP-2022-00170, POR SERVICIO DE MANTENIMIENTO EN GARANTIA  DEL  VEHICULO CHEVROLET COLORADO, NO. CHASIS 650887 , ASIGNADO  AL PROGRAMA COBA DE ESTE MIP</t>
  </si>
  <si>
    <t>LIBRAMIENTO: 2345  D/F 13/06/2022 . PAGO FACTURA  NCF B1500021093 D/F  29/04/2022  SEGUN  O/S MIP-2022-00147, POR SERVICIO DE MANTENIMIENTO AL VEHICULO CHASIS: 650669, ASIGNADO AL SR. JOSE ALBERTO HILARIO BIDO, DIRECTOR DE SEGUIMIENTO DE DENUNCIAS CIUDADANAS.</t>
  </si>
  <si>
    <t xml:space="preserve"> B1500021093</t>
  </si>
  <si>
    <t>LIBRAMIENTO: 2355 D/F 13/06/2022.  PAGO FACTURA NCF. B1500021185 D/F 6/05/2022 SEGUN O/S MIP-2022-00159, POR SERVICIO DE MANTENIMIENTO EN GARANTIA  DEL  VEHICULO CHEVROLET COLORADO, NO. CHASIS 650889 , ASIGNADO  AL PROGRAMA COBA DE ESTE MIP.</t>
  </si>
  <si>
    <t>B1500021185</t>
  </si>
  <si>
    <t>LIBRAMIENTO: 2356  D/F  13/06/2022.  PAGO FACT. NCF. B1500008118 D/F 06/04/2022 O/S MIP-2022-00096 POR SERVICIOS DE MANTENIMIENTO EN GARANTIA  AL VEHICULO KIA SPORTAGE CHASIS # 112337, ASIGNADO AL DIRECTOR DE COMERCIALIZACION DE ARMAS DE FUEGO.</t>
  </si>
  <si>
    <t>B1500008118</t>
  </si>
  <si>
    <t>LIBRAMIENTO: 2380 D/F 14/06/2022. PAGO FACT. NCF. B1500001564 D/F 13/05/2022 O/S MIP-2022-00172,  POR SERVICIOS DE MANTENIMIENTO EN GARANTIA DEL VEHICULO MITSUBISHI L200 CHASIS # 00271, ASIGNADA A LA GOBERNACION DE INDEPENDENCIA</t>
  </si>
  <si>
    <t>B1500001564</t>
  </si>
  <si>
    <t>LIBRAMIENTO: 2382  D/F  14/06/2022. PAGO FACTURA NCF. B1500021343 D/F 19/05/2022 SEGUN O/S MIP-2022-00184, POR SERVICIO DE MANTENIMIENTO EN GARANTIA  DEL  VEHICULO CHEVROLET COLORADO, NO. CHASIS 650594 , ASIGNADO  AL SR. MINISTRO DE ESTE MIP</t>
  </si>
  <si>
    <t xml:space="preserve">B1500021343 </t>
  </si>
  <si>
    <t>LIBRAMIENTO: 2383 D/F 14/06/2022. PAGO NIC. NO. 6671693 Y 7168438, POR SERV. DE ELECTRICIDAD A LOS LOCALES  DONDE FUNCIONAN  LAS CASA DE PREVENCION Y SEGURIDAD CIUDADANA DE ESTE MIP EN LOS ALCARRIZOS Y CRISTO REY, PERIODO DE FACT. DEL  15/03/2022 AL 14/05/2022.</t>
  </si>
  <si>
    <t>Edesur Dominicana, S.A</t>
  </si>
  <si>
    <t>B1500295321</t>
  </si>
  <si>
    <t>B1500295378</t>
  </si>
  <si>
    <t>B1500299412</t>
  </si>
  <si>
    <t>LIBRAMIENTO: 2408  D/F 14/06/2022. PAGO FACT. NCF. B1500001565 D/F 17/05/2022 O/S MIP-2022-00182,  POR SERVICIOS DE MANTENIMIENTO EN GARANTIA DEL VEHICULO MITSUBISHI L200 CHASIS # 00393, ASIGNADA A LA GOBERNACION DE VALVERDE  DE MAO</t>
  </si>
  <si>
    <t>B1500001565</t>
  </si>
  <si>
    <t>LIBRAMIENTO: 2411  D/F   14/06/2022.  PAGO FACTURA NCF. B1500000173 D/F 2/6/2022, O/C MIP-2022-00200 POR ADQUISICION DE 200 UNIDADES DE BOTONES PERSONALIZADOS TAMAÑO 2X2, QUE SERAN UTILIZADOS POR EL PERSONAL DE VENTANILLA UNICA INSTITUCIONAL DE ESTE MIP.</t>
  </si>
  <si>
    <t>B1500000173</t>
  </si>
  <si>
    <t>Textilgraf, SRL</t>
  </si>
  <si>
    <t>LIBRAMIENTO: 2412  D/F  14/06/2022. PAGO FACTURA NCF. B1500008417 D/F 23/05/2022 SEGUN O/S MIP-2022-00187, POR SERVICIO DE MANTENIMIENTO EN GARANTIA  DEL  VEHICULO KIA SPORTAGE, CHASIS # 565807 , ASIGNADO  A LA SRA. BERGICA LOPEZ ASISTENTE DEL DIRECTOR FINANCIERO DE ESTE MIP.</t>
  </si>
  <si>
    <t>B1500008417</t>
  </si>
  <si>
    <t>LIBRAMIENTO: 2413  D/F  14/06/2022. PAGO NIC 6784227, POR SERVICIO DE ELECTRICIDAD DE LA OFICINA  QUE TIENE EL MINISTERIO DE INTERIOR Y POLICIA EN SANTIAGO DE LOS CABALLEROS, CORRESPONDIENTE AL PERIODO 01/05/2022 AL 01/06/2022.</t>
  </si>
  <si>
    <t>EDENORTE DOMINICANA S A</t>
  </si>
  <si>
    <t>B1500285325</t>
  </si>
  <si>
    <t>LIBRAMIENTO: 2415 D/F 14/06/2022. PAGO FACTURA NCF. B1500000227 D/F 6/6/2022, O/C MIP-2022-00160 POR CONTRATACION DE DE LOS SERVICIOS DE 413 ALMUERZOS Y 84 CENAS PARA LOS MILITARES QUE BRINDAN SERVICIOS EN EL MIP POR 45 DIAS.</t>
  </si>
  <si>
    <t>B1500000227</t>
  </si>
  <si>
    <t>MIGUELINA BUFFET, SRL</t>
  </si>
  <si>
    <t>LIBRAMIENTO: 2422 D/F 15/06/2022. PAGO FACT. NCF. B1500001566 D/F 17/05/2022 O/S MIP-2022-00183,  POR SERVICIOS DE MANTENIMIENTO EN GARANTIA DEL VEHICULO MITSUBISHI L200 CHASIS # 00336, ASIGNADA A LA GOBERNACION DE ELIAS PIÑA</t>
  </si>
  <si>
    <t>B1500001566</t>
  </si>
  <si>
    <t>LIBRAMIENTO: 2426 D/F 15/06/2022. PAGO FACTURA NCF. B1500000004 D/F 1/6/2022, O/C MIP-2022-00130 POR SERVICIO DE REFRIGERIO PARA ENCUENTRO CON LOS VOCEROS Y AUTORIDADES EN LA CIRCUNSCRIPCION I Y II DEL DISTRITO NACIONAL.</t>
  </si>
  <si>
    <t>B1500000004</t>
  </si>
  <si>
    <t>LUCAS EVANGELISTA MARTE PILAR DE MCKENZIE</t>
  </si>
  <si>
    <t>B1500000001</t>
  </si>
  <si>
    <t>7 Jours Nutrición Work, SRL</t>
  </si>
  <si>
    <t>Trilogy Dominicana, SA</t>
  </si>
  <si>
    <t>B1500002126</t>
  </si>
  <si>
    <t>LIBRAMIENTO:2442 d/f 17/06/2022. PAGO CUENTA No. 104278187-001, NCF. B1500002126, POR SERVICIO DE INTERNET ALTERNO PARA ESTE MIP, CORRESPONDIENTE AL PERIODO DEL 16/5/2022 AL 15/6/2022</t>
  </si>
  <si>
    <t>LIBRAMIENTO:2427 d/f 15/06/2022. PAGO FACTURA B1500000001 3/6/2022 O/S MIP-2022-00142 POR ADQUISICION DE ALMUERZOS EJECUTIVOS PARA DIRECTORES, ENCARGADOS Y COORDINADORES DE AREAS DE ESTE MIP.</t>
  </si>
  <si>
    <t>LIBRAMIENTO: 2443. 17/06/2022. PAGO FACTURAS NCF. B1500000455, 456 Y 458,  ABONO  A LA O/C MIP-2021-00550, POR ADQUISICION DE ARREGLOS FLORALES (PUCHEROS ) PARA  DIFERENTES ACTIVIDADES DE ESTE MIP.</t>
  </si>
  <si>
    <t>Crisflor Floristeria SRL</t>
  </si>
  <si>
    <t>B1500000455</t>
  </si>
  <si>
    <t>B1500000456</t>
  </si>
  <si>
    <t>B1500000458</t>
  </si>
  <si>
    <t>LIBRAMIENTO:2447  D/F  17/06/2022.  PAGO FACTURA NCF. B1500000286 D/F 11/04/2022, Y 2do  ABONO A LA O/S MIP-2022-00057, POR CONTRATACION DE SERVICIOS DE ALQUILER DE VEHICULO PARA DIFERENTES ACTIVIDADES QUE REALIZA EL MIP.</t>
  </si>
  <si>
    <t xml:space="preserve"> B1500000286</t>
  </si>
  <si>
    <t>Turistrans Transporte y Servicios, SRL</t>
  </si>
  <si>
    <t>LIBRAMIENTO: 2454 D/F 17/06/2022. PAGO FACTURA  NCF. B1500259067 D/F 22/12/2021, POR CONCEPTO DE, CONSULTA  MEDICA  A LA SRA. LEOMARIS PEREZ QUIEN PERTENECE  AL PROGRAMA  POLICIA AUX. DE ESTE MIP.</t>
  </si>
  <si>
    <t>B1500259067</t>
  </si>
  <si>
    <t>PATRONATO DEL HOSPITAL GENERAL MATERNO INFANTIL INC</t>
  </si>
  <si>
    <t>EMPRESA DISTRIBUIDORA DE ELECTRICIDAD DEL ESTE S A</t>
  </si>
  <si>
    <t>B1500206815</t>
  </si>
  <si>
    <t>B1500206839</t>
  </si>
  <si>
    <t>B1500206848</t>
  </si>
  <si>
    <t>B1500208013</t>
  </si>
  <si>
    <t>B1500208877</t>
  </si>
  <si>
    <t>B1500211091</t>
  </si>
  <si>
    <t>LIBRAMIENTO: 2455 D/F 17/06/2022. PAGO NIC. 1511187, 2220785, 1511277, 3497086, 1511181 y (1512025 GOBERNACION DE LA ROMANA ) POR SERVICIO DE ELECTRICIDAD A ESTE MIP Y LA GOBERNACION DE LA ROMANA,  PERIODO DE FACTURACION 18/04/2022 - 19/05/2022</t>
  </si>
  <si>
    <t>B1500169660</t>
  </si>
  <si>
    <t>LIBRAMIENTO: 2457 D/F 17/06/2022. PAGO CUENTA NO.710029713, SEGUN FACTURA NCF. B1500169660,D/F 28/05/2022,  POR SERVICIO TELEFÓNICO A ESTE MIP, CORRESPONDIENTE AL MES DE MAYO  2022.</t>
  </si>
  <si>
    <t>COMPANIA DOMINICANA DE TELEFONOS C POR A</t>
  </si>
  <si>
    <t>LIBRAMIENTO: 2459. D/F 17/06/2022. PAGO NIC. 3748472 Y 3519309, POR SERVICIO DE ELECTRICIDAD AL INSTITUTO NACIONAL DE MIGRACION,  PERIODO DE FACTURACION 18/04/2022  AL 19/05/2022</t>
  </si>
  <si>
    <t>B1500206952</t>
  </si>
  <si>
    <t>B1500210904</t>
  </si>
  <si>
    <t>B1500169917</t>
  </si>
  <si>
    <t>LIBRAMIENTO:  2460.  D/F 17/06/2022.  PAGO CUENTA NO. 703616800, NCF B1500169917  D/F 28/05/2022, POR SERVICIO DE FLOTA DE ESTE MINISTERIO, CORRESPONDIENTE AL MES DE MAYO 2022</t>
  </si>
  <si>
    <t>LIBRAMIENTO:  2496  D/F  17/06/2022.  PAGO FACTURA NCF. B1500021348, O/S MIP-2022-00188 POR SERVICIOS DE MANTENIMIENTO EN GARANTIA DEL VEHICULO CHEVROLET TAHOE CHASIS # 196228 ASIGNADO AL SR. MINISTRO.</t>
  </si>
  <si>
    <t>B1500021348</t>
  </si>
  <si>
    <t xml:space="preserve">B1500035554 </t>
  </si>
  <si>
    <t>B1500036096</t>
  </si>
  <si>
    <t>LIBRAMIENTO: 2497. D/F 17/06/2022.  PAGO FACTURA  NCF. B1500035554 Y 36096, 5to.. ABONO A LA O/C MIP-2021-00657 POR ADQUISICION DE 600 FARDOS DE BOTELLAS PLASTICAS DE AGUA PURIFICADA, PARA SER UTILIZADAS EN LOS DIFERENTES  DEPARTAMENTOS Y ACTIVIDADES DEL MIP.</t>
  </si>
  <si>
    <t>Agua Cristal, SA</t>
  </si>
  <si>
    <t>B1500000587</t>
  </si>
  <si>
    <t>LIBRAMIENTO: 2508  D/F 20/06/2022. PAGO FACTURA NCF. B1500000587, O/S MIP-2022-00129 POR PARTICIPACION EN EL SEMINARIO INTERNACIONAL DE EXCELENCIA, BASADO EN "EL ARTE DE TOMAR DECISIONES PARA EL CRECIMIENTO DE LA ORGANIZACION" DEL 27/04/2022 AL 25/5/2022</t>
  </si>
  <si>
    <t>Teorema CE, SRL</t>
  </si>
  <si>
    <t>LIBRAMIENTO: 2524   D/F 20/06/2022.  PAGO FACTURA NCF. B1500186204, D/F 7/1/2022, POR CABLEADO ESTRUCTURADO REALIZADO EN LA OFICINA DE SANTIAGO DEL MINISTERIO DE INTERIOR Y POLICIA, POR UN VALOR DE US$ 19,842.63 A UNA TASA DE 57.7951.</t>
  </si>
  <si>
    <t>B1500186204</t>
  </si>
  <si>
    <t>LIBRAMIENTO: 2528  D/F 20/06/2022. PAGO FACTURA NCF. B1500000170 D/F 16/05/2022 SEGUN O/C NO. MIP-2022-00133, POR ADQUISICION DE 50 LAMPARAS TIPO PANEL DE COLOR BLANCA 2X2 PIES PARA SER UTILIZADAS EN EL REEMPLAZO DE DIFERENTES AREAS  DE ESTE MIP.</t>
  </si>
  <si>
    <t>B1500000170</t>
  </si>
  <si>
    <t>Comercial Raymer, SRL</t>
  </si>
  <si>
    <t>LIBRAMIENTO:2554  D/F 21/06/2022. PAGO FACTURA NCF. B1500000591 D/F 6/6/2022, O/S MIP-2022-00175, POR PARTICIPACION EN EL SEMINARIO INTERNACIONAL DE EXCELENCIA, BASADO EN "EL ARTE DE TOMAR DECISIONES PARA EL CRECIMIENTO DE LA ORGANIZACION", PARA EL SR. ALBERTO STARLYN MORILLO.</t>
  </si>
  <si>
    <t>B1500000591</t>
  </si>
  <si>
    <t>LIBRAMIENTO: 2555 D/F 21/06/2022. PAGO FACTURA NCF. B1500001936 D/F 6/4/2022, O/S MIP-2022-00097 POR SERVICIO DE MANTENIMIENTO EN GARANTIA PARA EL VEHICULO TOYOTA HILUX CHASIS # 654720, ASIGNADO AL COBA.</t>
  </si>
  <si>
    <t xml:space="preserve"> B1500001936</t>
  </si>
  <si>
    <t>Auto Mecánica Gómez &amp; Asociados, SRL</t>
  </si>
  <si>
    <t>LIBRAMIENTO:2590  D/F  22/06/2022. PAGO FACTURA NCF. B1500000314 D/F 24/05/2022, Y 3er ABONO A LA O/S MIP-2022-00057, POR CONTRATACION DE SERVICIOS DE ALQUILER DE VEHICULO PARA DIFERENTES ACTIVIDADES QUE REALIZA EL MIP.</t>
  </si>
  <si>
    <t xml:space="preserve">B1500000314 </t>
  </si>
  <si>
    <t>LIBRAMIENTO: 2591  D/F  22/06/2022. PAGO CUENTA No. 104278187-001, NCF. B1500002169, POR SERVICIO DE INTERNET ALTERNO PARA ESTE MIP, CORRESPONDIENTE AL PERIODO DEL 16/6/2022 AL 15/7/2022</t>
  </si>
  <si>
    <t>B1500002169</t>
  </si>
  <si>
    <t>LIBRAMIENTO:2594 D/F  22/06/2022. PAGO FACTURA NCF. B1500033964, D/F 01/6/2022, POR SERVICIO DE RECOGIDA DE BASURA EN LA DIRECCION CENTRAL DE LA POLICIA AUXILIAR, CORRESPONDIENTE AL MES DE JUNIO 2022</t>
  </si>
  <si>
    <t>AYUNTAMIENTO DEL DISTRITO NACIONAL</t>
  </si>
  <si>
    <t>B1500033964</t>
  </si>
  <si>
    <t>LIBRAMIENTO: 2595 D/F 22/06/2022.PAGO FACTURA NCF. B1500001935 D/F 6/4/2022, O/S MIP-2022-00098, POR SERVICIOS DE MANTENIMIENTO EN GARANTIA DEL VEHICULO TOYOTA HILUX CHASIS # 655017, ASIGNADO AL COBA.</t>
  </si>
  <si>
    <t>B1500001935</t>
  </si>
  <si>
    <t>Servicio Sistema Motriz AMG, EIRL</t>
  </si>
  <si>
    <t>LIBRAMIENTO: 2596  D/F 22/06/2022.  PAGO VARIAS FACTURAS (NCF), SEGUNDO ABONO AL  CERTIFICADO DE CONTRATO No. BS-0004490-2022 D/F 8/4/2022, POR MANTENIMIENTO Y REPARACION DE LA FLOTILLA VEHICULAR DE ESTE MIP.</t>
  </si>
  <si>
    <t>B1500003023</t>
  </si>
  <si>
    <t>B1500003024</t>
  </si>
  <si>
    <t>B1500003025</t>
  </si>
  <si>
    <t>B1500003026</t>
  </si>
  <si>
    <t>B1500003027</t>
  </si>
  <si>
    <t>B1500003028</t>
  </si>
  <si>
    <t>B1500003029</t>
  </si>
  <si>
    <t>LIBRAMIENTO: 2607   D/F 22/06/2022. PAGO FACTURA NCF. B1500000099, D/F 14/6/2022 O/C MIP-2022-00258 POR ADQUISICION DE PAPEL JUMBO JUNIOR 12/1 , PARA SER UTILIZADOS EN LAS DIFERENTES AREAS DE ESTE MIP..</t>
  </si>
  <si>
    <t>B1500000099</t>
  </si>
  <si>
    <t>LETICIA GENAO MERCEDES</t>
  </si>
  <si>
    <t>LIBRAMIENTO: 2649   D/F   23/06/2022. PAGO FACTURA NCF. B1500000128 D/F 07/06/2022, O/C MIP-2022-00107 POR ADQUISICION DE IMPRESION DE 1000 CARPETAS INSTITUCIONALES PARA USO DE ESTE MIP</t>
  </si>
  <si>
    <t>B1500000128</t>
  </si>
  <si>
    <t>Comprisa Papel y Papeles, SRL</t>
  </si>
  <si>
    <t>B1500000152</t>
  </si>
  <si>
    <t>LIBRAMIENTO: 2654   D/F  23/06/2022.PAGO FACT. B1500000152, Y  1er ABONO A  LA CERTIFICACION DE CONTRATO BS-0006965-2022, POR SERVICIO DE ASESORIA  ESPECIAIZDA PARA LA EJECUCION DE LA ESTRATEGIA  DE LA SEGURIDAD CIUDADANA,  AL DESPACHO DE ESTE MIP, PERIODOS: DEL  14/05/2022  AL 15/06/2022.</t>
  </si>
  <si>
    <t>Licdo. Adolfo Salasier Sanchez Perez, SRL</t>
  </si>
  <si>
    <t>LIBRAMIENTO: 2694   D/F  24/06/2022.  PAGO CUENTAS NO. 9704970 , 4045090 Y NCF.B1500041177 Y B1500041151, POR SERVICIO DE TELECABLE , TELÉFONO E INTERNET A LA POLICÍA AUXILIAR Y INTERNET DE RESPALDO A ESTE MIP , CORRESPONDIENTE AL PERIODO DEL 20/05/2022 AL 19/06/2022.</t>
  </si>
  <si>
    <t>Altice Dominicana, SA</t>
  </si>
  <si>
    <t>B150041151</t>
  </si>
  <si>
    <t>B150041177</t>
  </si>
  <si>
    <t>B1500000025</t>
  </si>
  <si>
    <t>LIBRAMIENTO: 2695  D/F  24/06/2022. PAGO FACTURA NCF.B1500000025, SEGUN O/C MIP-2022-00215, POR ADQUISICION DE BULTOS POLIPROPILENO PARA SER UTILIZADOS POR EL VICE MINISTERIO DE SEGURIDAD PREV. EN SECTORES VULNERABLES EN EL PROYECTO DE SEGURIDAD CIUDADANA MI PAIS SEGURO DE ESTE MIP.</t>
  </si>
  <si>
    <t>Solutex, SRL</t>
  </si>
  <si>
    <t>LIBRAMIENTO: 2706  D/F  27/06/2022. PAGO FACTURA NCF. B1500001169 D/F 09/06/202 SEGUN O/C NO. MIP-2022-00144, POR ADQUISICION DE UPS, CARGADOR PORTATIL, GRABADORA DE AUDIO, COMPUTADORA DE ESCRITORIO, MEMORIA MICRO, REGLETAS, CARGADOR TIPO C  PARA USO DE LA DIRECCION DE COM. DE ESTE MIP.</t>
  </si>
  <si>
    <t>B1500001169</t>
  </si>
  <si>
    <t>Maxibodegas Eop Del Caribe, SRL</t>
  </si>
  <si>
    <t>LIBRAMIENTO: 2762   D/F  28/06/2022. PAGO FACTURA NCF. B1500000010 D/F 13/6/2022, O/C MIP-2022-00226 POR ADQUISICION DE MATERIALES ELECTRICOS DESTINADOS A LA INSTALACION DE UPS E IDENTIFICACION DE LOS TOMACORRIENTES DE LOS DISTINTOS PISOS DE ESTE MIP.</t>
  </si>
  <si>
    <t>B1500000010</t>
  </si>
  <si>
    <t>Solutecpro, SRL</t>
  </si>
  <si>
    <t>LIBRAMIENTO: 2775  D/F  28/06/2022. PAGO FACTURAS NCF. B1500000055 Y 56, PRIMER ABONO AL CERTIFICADO DE CONTRATO BS-0006989-2022 POR SERVICIOS JURIDICOS CORRESPONDIENTE A LOS MESES DE MAYO Y JUNIO 2022.</t>
  </si>
  <si>
    <t>B1500000055</t>
  </si>
  <si>
    <t xml:space="preserve">B1500021413 </t>
  </si>
  <si>
    <t>B1500021414</t>
  </si>
  <si>
    <t>CHEQUE: 76750   D/F   09/06/2022   PAGO FACTURAS  NCF B1500021413 Y 21414, D/F 25/05/2022,  O/S-MIP-2022-00204 Y 205, POR MANTENIMIENTO  EN GARANTIA  A LOS  VEHICULOS TERMINALES  CHASIS 025646 Y 025698,  ASIGNADOS AL Sr. RAFAEL CASTELLANO DOTEL DIRECTOR DE SEGURIDAD INTERNA Y AL  Sr. LEONEL TANGUI DIRECTOR ADMINISTRATIVO DE ESTE MIP.  OBJETO 2.2.7.2.06.</t>
  </si>
  <si>
    <t>B1500000848</t>
  </si>
  <si>
    <t>LUYENS COMERCIAL, SRL.</t>
  </si>
  <si>
    <t xml:space="preserve">CHEQUE:76751 D/F 21/06/2022 PAGO FACTURA, NCF B1500000848 D/F 07/06/2022,  O/C-MIP-2022-00238, POR ADQUISICION DE 6 TARJETAS SD 128 GB, 4 TARJETAS MICRO CD 128 GB,  2 PILAS RECARGABLES CON CARGADOR Y  2 PILAS RECARGABLES SIN CARGADOR, PARA USO DEL DEPARTAMENTO DE COMUNICACION DE ESTE MIP, OBJETOS: 2.3.9.2.01. $21,240.05 Y 2.3.9.6.01  $10,200.01.  </t>
  </si>
  <si>
    <t>CHEQUE: 76752  D/F  21/06/2022. PAGO FACTURAS NCF. B1500000247 B1500000249 D/F 21/04 Y 20/05/2022, PARA APORTE POR MANTENIMIENTO DEL EDIFICIO JUAN PABLO DUARTE, CORRESPONDIENTE A LOS MESES  DE ABRIL Y MAYO 2022.
OBJETO: 2.2.7.1.02</t>
  </si>
  <si>
    <t>B1500000247</t>
  </si>
  <si>
    <t>B1500000249</t>
  </si>
  <si>
    <t>GOBERNACION EDIFICIO JUAN PABLO DUARTE</t>
  </si>
  <si>
    <t>CHEQUE: 76753 D/F 21/06/2022. PAGO FACTURA  NCF B1500020776 D/F 30/03/2022, O/S-MIP-2022-00091, POR MANTENIMIENTO  EN GARANTIA  AL  VEHICULO TERMINAL  DE CHASIS 196228  ASIGNADO AL  Sr. MINISTRO DE ESTE MIP.  OBJETO 2.2.7.2.06.</t>
  </si>
  <si>
    <t>B1500020776</t>
  </si>
  <si>
    <t>CHEQUE: 76754  D/F 21/06/2022.  PAGO FACTURA  NCF. B1500008475,  D/F 31/05/2022, O/S. MIP-2022-000224, POR SERVICIO DE MANTENIMIENTO EN GARANTIA  AL VEHICULO TERMINAL DE CHASIS NO. 7666584, ASIGNADO A LA Sra. DANGELA RAMIREZ GUZMAN, DIRECTORA DE ASUNTOS INTERNOS   DE ESTE MIP, OBJETO: 2.2.7.2.06.</t>
  </si>
  <si>
    <t>VIAMAR, S.A</t>
  </si>
  <si>
    <t>B1500008475</t>
  </si>
  <si>
    <t>CHEQUE: 76755  D/F  21/06/2022.  PAGO FACTURA NCF.B1500001101 D/F 01/06/2022,  POR SERVICIO DE CONSULTA AL MAESTRO CEDULADO, CORRESPONDIENTE AL MES  DE JUNIO 2022,  SEGUN ACUERDO DE SERVICIOS PARA LA "CONSULTA  AVANZADA DEL MAESTRO DE CEDULADOS", ENTRE LA JCE Y  ESTE MIP. OBJETAL 2.2.8.7.06.</t>
  </si>
  <si>
    <t>B1500001101</t>
  </si>
  <si>
    <t>JUNTA CENTRAL ELECTORAL</t>
  </si>
  <si>
    <t>CHEQUE: 76756  D/F 21/06/2022.  PAGO FACTURA NCF B1500000005 D/F 01/06/2022, O/C-MIP-2022-00161, POR SERVICIOS DE REFRIGERIO PARA LA REUNION DE LA MESA DE TRABAJO INTERINSTITUCIONAL SOLUCION Y CONVIVENCIA PACIFICA DE ESTE MIP, OBJETO: 2.2.92.03.</t>
  </si>
  <si>
    <t>B1500000005</t>
  </si>
  <si>
    <t>CHEQUE: 76757  D/F 24/06/2022. PAGO FACTURA NCF B1500001114, D/F 14/06/2021, O/C-MIP-2022-00259, POR ADQUISICION DE 4 TONER CF3604 PARA IMPRESORAS HP LASERJET M577,  PARA EL DEPARTAMENTO DE COMPRAS DE ESTE MIP. OBJETO 2.3.9.2.01.</t>
  </si>
  <si>
    <t>B1500001114</t>
  </si>
  <si>
    <t>CENTROXPERT STE, SRL.</t>
  </si>
  <si>
    <t>CHEQUE: 76759  D/F 27/06/2022 PAGO FACTURA NCF. B1500000256  22/06/2022, PARA  APORTE POR MANTENIMIENTO DEL EDIFICIO JUAN PABLO DUARTE, CORRESPONDIENTE AL  MES  DE JUNIO 2022.
OBJETO: 2.2.7.1.02</t>
  </si>
  <si>
    <t>B1500000256</t>
  </si>
  <si>
    <t>CHEQUE: 76760  D/F  27/06/2022. PAGO FACTURA NCF. B1500000315 D/F 17/06/2022, O/C MIP-2022-00241, POR ADQUISICION DE 100 LLENADO Y 100 BOTELLONES  DE AGUA PARA  SER UTILIZADOS EN LAS OFICINAS DE LOS PISOS 13,11,3 Y 2 DE ESTE MINISTERIO 
 OBJETO 2.3.1.1.01 $   8,100.00
 OBJETO 2.3.5.5.01 $ 48,599.48.</t>
  </si>
  <si>
    <t>B1500000315</t>
  </si>
  <si>
    <t>MARLOP MULTI SERVICES, SRL</t>
  </si>
  <si>
    <t>CHEQUE: 76761   D/F  29/06/2022. PAGO FACTURA  NCF B1500021505 D/F 01/06/2022, O/S-MIP-2022-00213, POR MANTENIMIENTO  EN GARANTIA  AL  VEHICULO TERMINAL  DE CHASIS NO. 606892,  ASIGNADO AL  Sra. FATIMA SANTANA.  OBJETO 2.2.7.2.06.</t>
  </si>
  <si>
    <t>B1500021505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</si>
</sst>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dd/mm/yyyy;@"/>
    <numFmt numFmtId="165" formatCode="_([$€-2]* #,##0.00_);_([$€-2]* \(#,##0.00\);_([$€-2]* &quot;-&quot;??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u val="double"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9"/>
      <color theme="1"/>
      <name val="Cambria"/>
      <family val="1"/>
      <scheme val="major"/>
    </font>
    <font>
      <sz val="9"/>
      <color rgb="FF000000"/>
      <name val="Cambria"/>
      <family val="1"/>
      <scheme val="major"/>
    </font>
    <font>
      <sz val="9"/>
      <name val="Cambria"/>
      <family val="1"/>
      <scheme val="major"/>
    </font>
    <font>
      <sz val="9"/>
      <color theme="1"/>
      <name val="Calibri"/>
      <family val="2"/>
      <scheme val="minor"/>
    </font>
    <font>
      <sz val="7"/>
      <color theme="1"/>
      <name val="Cambria"/>
      <family val="1"/>
      <scheme val="major"/>
    </font>
    <font>
      <sz val="8"/>
      <name val="Arial"/>
      <family val="2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u val="double"/>
      <sz val="10"/>
      <color theme="1"/>
      <name val="Cambria"/>
      <family val="1"/>
      <scheme val="major"/>
    </font>
    <font>
      <sz val="8"/>
      <name val="Arial"/>
      <family val="2"/>
    </font>
    <font>
      <sz val="1"/>
      <color rgb="FFFFFF00"/>
      <name val="Arial"/>
      <family val="2"/>
    </font>
    <font>
      <sz val="10"/>
      <name val="Arial"/>
      <family val="2"/>
    </font>
    <font>
      <b/>
      <sz val="10"/>
      <name val="Cambria"/>
      <family val="1"/>
      <scheme val="major"/>
    </font>
    <font>
      <sz val="10"/>
      <color indexed="72"/>
      <name val="Cambria"/>
      <family val="1"/>
      <scheme val="major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0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4" borderId="0">
      <alignment vertical="center" wrapText="1"/>
    </xf>
    <xf numFmtId="0" fontId="19" fillId="4" borderId="0">
      <alignment vertical="center" wrapText="1"/>
    </xf>
    <xf numFmtId="0" fontId="19" fillId="4" borderId="0">
      <alignment vertical="center" wrapText="1"/>
    </xf>
    <xf numFmtId="43" fontId="20" fillId="0" borderId="0" applyFont="0" applyFill="0" applyBorder="0" applyAlignment="0" applyProtection="0"/>
    <xf numFmtId="0" fontId="14" fillId="4" borderId="0">
      <alignment vertical="center" wrapText="1"/>
    </xf>
    <xf numFmtId="0" fontId="6" fillId="0" borderId="0"/>
    <xf numFmtId="43" fontId="20" fillId="0" borderId="0" applyFont="0" applyFill="0" applyBorder="0" applyAlignment="0" applyProtection="0"/>
    <xf numFmtId="0" fontId="21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20" fillId="4" borderId="0">
      <alignment vertical="center" wrapText="1"/>
    </xf>
    <xf numFmtId="0" fontId="14" fillId="4" borderId="0">
      <alignment vertical="center" wrapText="1"/>
    </xf>
    <xf numFmtId="0" fontId="24" fillId="4" borderId="0">
      <alignment vertical="center" wrapText="1"/>
    </xf>
  </cellStyleXfs>
  <cellXfs count="125">
    <xf numFmtId="0" fontId="0" fillId="0" borderId="0" xfId="0"/>
    <xf numFmtId="0" fontId="3" fillId="0" borderId="0" xfId="0" applyFont="1"/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/>
    <xf numFmtId="0" fontId="6" fillId="3" borderId="0" xfId="2" applyFill="1" applyAlignment="1">
      <alignment vertical="center"/>
    </xf>
    <xf numFmtId="0" fontId="6" fillId="3" borderId="0" xfId="2" applyFill="1" applyBorder="1" applyAlignment="1">
      <alignment vertical="center"/>
    </xf>
    <xf numFmtId="0" fontId="7" fillId="3" borderId="0" xfId="2" applyFont="1" applyFill="1" applyAlignment="1">
      <alignment horizontal="center" vertical="center"/>
    </xf>
    <xf numFmtId="0" fontId="9" fillId="2" borderId="2" xfId="0" applyFont="1" applyFill="1" applyBorder="1"/>
    <xf numFmtId="0" fontId="9" fillId="2" borderId="3" xfId="0" applyFont="1" applyFill="1" applyBorder="1"/>
    <xf numFmtId="0" fontId="9" fillId="2" borderId="3" xfId="0" applyFont="1" applyFill="1" applyBorder="1" applyAlignment="1">
      <alignment wrapText="1"/>
    </xf>
    <xf numFmtId="0" fontId="9" fillId="2" borderId="4" xfId="0" applyFont="1" applyFill="1" applyBorder="1" applyAlignment="1">
      <alignment horizontal="center" wrapText="1"/>
    </xf>
    <xf numFmtId="0" fontId="10" fillId="0" borderId="1" xfId="0" applyFont="1" applyBorder="1"/>
    <xf numFmtId="0" fontId="9" fillId="0" borderId="1" xfId="0" applyFont="1" applyBorder="1" applyAlignment="1">
      <alignment wrapText="1"/>
    </xf>
    <xf numFmtId="0" fontId="9" fillId="0" borderId="1" xfId="0" applyFont="1" applyBorder="1"/>
    <xf numFmtId="164" fontId="9" fillId="0" borderId="1" xfId="0" applyNumberFormat="1" applyFont="1" applyBorder="1"/>
    <xf numFmtId="43" fontId="9" fillId="0" borderId="1" xfId="1" applyFont="1" applyBorder="1"/>
    <xf numFmtId="43" fontId="9" fillId="0" borderId="1" xfId="0" applyNumberFormat="1" applyFont="1" applyBorder="1"/>
    <xf numFmtId="4" fontId="9" fillId="0" borderId="1" xfId="0" applyNumberFormat="1" applyFont="1" applyBorder="1"/>
    <xf numFmtId="0" fontId="11" fillId="0" borderId="1" xfId="0" applyFont="1" applyBorder="1"/>
    <xf numFmtId="14" fontId="9" fillId="0" borderId="1" xfId="0" applyNumberFormat="1" applyFont="1" applyBorder="1"/>
    <xf numFmtId="43" fontId="9" fillId="0" borderId="1" xfId="0" applyNumberFormat="1" applyFont="1" applyBorder="1" applyAlignment="1">
      <alignment horizontal="right" wrapText="1"/>
    </xf>
    <xf numFmtId="0" fontId="12" fillId="0" borderId="1" xfId="0" applyFont="1" applyBorder="1"/>
    <xf numFmtId="0" fontId="12" fillId="0" borderId="1" xfId="0" applyFont="1" applyBorder="1" applyAlignment="1">
      <alignment wrapText="1"/>
    </xf>
    <xf numFmtId="4" fontId="12" fillId="0" borderId="1" xfId="0" applyNumberFormat="1" applyFont="1" applyBorder="1"/>
    <xf numFmtId="0" fontId="9" fillId="0" borderId="7" xfId="0" applyFont="1" applyBorder="1"/>
    <xf numFmtId="164" fontId="9" fillId="0" borderId="1" xfId="0" applyNumberFormat="1" applyFont="1" applyBorder="1" applyAlignment="1">
      <alignment wrapText="1"/>
    </xf>
    <xf numFmtId="4" fontId="12" fillId="0" borderId="0" xfId="0" applyNumberFormat="1" applyFont="1" applyAlignment="1">
      <alignment horizontal="right" wrapText="1"/>
    </xf>
    <xf numFmtId="14" fontId="9" fillId="0" borderId="1" xfId="0" applyNumberFormat="1" applyFont="1" applyBorder="1" applyAlignment="1">
      <alignment wrapText="1"/>
    </xf>
    <xf numFmtId="0" fontId="9" fillId="0" borderId="0" xfId="0" applyFont="1"/>
    <xf numFmtId="0" fontId="13" fillId="2" borderId="3" xfId="0" applyFont="1" applyFill="1" applyBorder="1" applyAlignment="1">
      <alignment wrapText="1"/>
    </xf>
    <xf numFmtId="43" fontId="9" fillId="0" borderId="1" xfId="1" applyFont="1" applyBorder="1" applyAlignment="1">
      <alignment horizontal="right"/>
    </xf>
    <xf numFmtId="4" fontId="9" fillId="0" borderId="1" xfId="0" applyNumberFormat="1" applyFont="1" applyBorder="1" applyAlignment="1">
      <alignment horizontal="right" wrapText="1"/>
    </xf>
    <xf numFmtId="0" fontId="9" fillId="0" borderId="1" xfId="0" applyFont="1" applyBorder="1" applyAlignment="1">
      <alignment horizontal="right" wrapText="1"/>
    </xf>
    <xf numFmtId="14" fontId="9" fillId="0" borderId="1" xfId="1" applyNumberFormat="1" applyFont="1" applyBorder="1" applyAlignment="1">
      <alignment horizontal="right"/>
    </xf>
    <xf numFmtId="14" fontId="12" fillId="0" borderId="1" xfId="0" applyNumberFormat="1" applyFont="1" applyBorder="1"/>
    <xf numFmtId="4" fontId="12" fillId="0" borderId="1" xfId="0" applyNumberFormat="1" applyFont="1" applyBorder="1" applyAlignment="1">
      <alignment horizontal="right" wrapText="1"/>
    </xf>
    <xf numFmtId="0" fontId="2" fillId="0" borderId="0" xfId="0" applyFont="1" applyFill="1" applyBorder="1" applyAlignment="1">
      <alignment horizontal="left" wrapText="1"/>
    </xf>
    <xf numFmtId="0" fontId="9" fillId="2" borderId="5" xfId="0" applyFont="1" applyFill="1" applyBorder="1"/>
    <xf numFmtId="0" fontId="9" fillId="2" borderId="1" xfId="0" applyFont="1" applyFill="1" applyBorder="1"/>
    <xf numFmtId="164" fontId="9" fillId="2" borderId="1" xfId="0" applyNumberFormat="1" applyFont="1" applyFill="1" applyBorder="1"/>
    <xf numFmtId="4" fontId="9" fillId="2" borderId="1" xfId="0" applyNumberFormat="1" applyFont="1" applyFill="1" applyBorder="1"/>
    <xf numFmtId="0" fontId="9" fillId="2" borderId="6" xfId="0" applyFont="1" applyFill="1" applyBorder="1"/>
    <xf numFmtId="0" fontId="15" fillId="3" borderId="0" xfId="2" applyFont="1" applyFill="1" applyBorder="1" applyAlignment="1">
      <alignment vertic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17" fillId="2" borderId="1" xfId="0" applyFont="1" applyFill="1" applyBorder="1" applyAlignment="1">
      <alignment horizontal="center" wrapText="1"/>
    </xf>
    <xf numFmtId="43" fontId="17" fillId="2" borderId="1" xfId="1" applyFont="1" applyFill="1" applyBorder="1" applyAlignment="1">
      <alignment horizontal="center" wrapText="1"/>
    </xf>
    <xf numFmtId="0" fontId="16" fillId="0" borderId="0" xfId="0" applyFont="1" applyAlignment="1">
      <alignment horizontal="right" wrapText="1"/>
    </xf>
    <xf numFmtId="0" fontId="16" fillId="0" borderId="1" xfId="0" applyFont="1" applyBorder="1" applyAlignment="1">
      <alignment horizontal="right"/>
    </xf>
    <xf numFmtId="0" fontId="16" fillId="0" borderId="0" xfId="0" applyFont="1" applyAlignment="1">
      <alignment horizontal="right"/>
    </xf>
    <xf numFmtId="0" fontId="16" fillId="0" borderId="0" xfId="0" applyFont="1" applyAlignment="1">
      <alignment horizontal="left" wrapText="1"/>
    </xf>
    <xf numFmtId="0" fontId="18" fillId="0" borderId="0" xfId="0" applyFont="1" applyFill="1" applyBorder="1" applyAlignment="1">
      <alignment horizontal="left" wrapText="1"/>
    </xf>
    <xf numFmtId="0" fontId="17" fillId="0" borderId="0" xfId="0" applyFont="1" applyFill="1" applyBorder="1" applyAlignment="1">
      <alignment horizontal="left" wrapText="1"/>
    </xf>
    <xf numFmtId="0" fontId="16" fillId="0" borderId="0" xfId="0" applyFont="1" applyAlignment="1">
      <alignment horizontal="left" vertical="center" wrapText="1"/>
    </xf>
    <xf numFmtId="43" fontId="16" fillId="0" borderId="0" xfId="1" applyFont="1" applyAlignment="1">
      <alignment horizontal="right"/>
    </xf>
    <xf numFmtId="4" fontId="16" fillId="0" borderId="1" xfId="0" applyNumberFormat="1" applyFont="1" applyBorder="1" applyAlignment="1">
      <alignment horizontal="right"/>
    </xf>
    <xf numFmtId="43" fontId="18" fillId="0" borderId="0" xfId="1" applyFont="1" applyFill="1" applyBorder="1" applyAlignment="1">
      <alignment horizontal="right" wrapText="1"/>
    </xf>
    <xf numFmtId="43" fontId="17" fillId="0" borderId="0" xfId="1" applyFont="1" applyFill="1" applyBorder="1" applyAlignment="1">
      <alignment horizontal="right" wrapText="1"/>
    </xf>
    <xf numFmtId="0" fontId="17" fillId="0" borderId="0" xfId="0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center" vertical="center" wrapText="1"/>
    </xf>
    <xf numFmtId="0" fontId="22" fillId="3" borderId="0" xfId="2" applyFont="1" applyFill="1" applyAlignment="1">
      <alignment horizontal="left" vertical="center" wrapText="1"/>
    </xf>
    <xf numFmtId="0" fontId="22" fillId="3" borderId="0" xfId="2" applyFont="1" applyFill="1" applyAlignment="1">
      <alignment horizontal="right" wrapText="1"/>
    </xf>
    <xf numFmtId="0" fontId="22" fillId="3" borderId="0" xfId="2" applyFont="1" applyFill="1" applyAlignment="1">
      <alignment horizontal="right" vertical="center" wrapText="1"/>
    </xf>
    <xf numFmtId="43" fontId="22" fillId="3" borderId="0" xfId="1" applyFont="1" applyFill="1" applyAlignment="1">
      <alignment horizontal="right" vertical="center"/>
    </xf>
    <xf numFmtId="0" fontId="22" fillId="3" borderId="0" xfId="2" applyFont="1" applyFill="1" applyAlignment="1">
      <alignment horizontal="right" vertical="center"/>
    </xf>
    <xf numFmtId="0" fontId="15" fillId="3" borderId="0" xfId="2" applyFont="1" applyFill="1" applyAlignment="1">
      <alignment horizontal="right"/>
    </xf>
    <xf numFmtId="0" fontId="15" fillId="4" borderId="1" xfId="17" applyFont="1" applyBorder="1" applyAlignment="1">
      <alignment wrapText="1"/>
    </xf>
    <xf numFmtId="0" fontId="23" fillId="0" borderId="1" xfId="4" applyFont="1" applyFill="1" applyBorder="1" applyAlignment="1" applyProtection="1">
      <alignment vertical="center" wrapText="1"/>
      <protection locked="0"/>
    </xf>
    <xf numFmtId="43" fontId="15" fillId="4" borderId="1" xfId="1" applyFont="1" applyFill="1" applyBorder="1" applyAlignment="1">
      <alignment horizontal="right" wrapText="1"/>
    </xf>
    <xf numFmtId="14" fontId="16" fillId="3" borderId="1" xfId="0" applyNumberFormat="1" applyFont="1" applyFill="1" applyBorder="1" applyAlignment="1">
      <alignment horizontal="right"/>
    </xf>
    <xf numFmtId="43" fontId="15" fillId="0" borderId="1" xfId="13" applyFont="1" applyBorder="1" applyAlignment="1">
      <alignment horizontal="center" wrapText="1"/>
    </xf>
    <xf numFmtId="14" fontId="16" fillId="0" borderId="1" xfId="0" applyNumberFormat="1" applyFont="1" applyBorder="1" applyAlignment="1">
      <alignment horizontal="center"/>
    </xf>
    <xf numFmtId="14" fontId="16" fillId="0" borderId="0" xfId="0" applyNumberFormat="1" applyFont="1" applyAlignment="1">
      <alignment horizontal="right"/>
    </xf>
    <xf numFmtId="14" fontId="18" fillId="0" borderId="0" xfId="0" applyNumberFormat="1" applyFont="1" applyFill="1" applyBorder="1" applyAlignment="1">
      <alignment horizontal="right" wrapText="1"/>
    </xf>
    <xf numFmtId="14" fontId="17" fillId="0" borderId="0" xfId="0" applyNumberFormat="1" applyFont="1" applyFill="1" applyBorder="1" applyAlignment="1">
      <alignment horizontal="right" wrapText="1"/>
    </xf>
    <xf numFmtId="0" fontId="18" fillId="0" borderId="0" xfId="0" applyFont="1" applyFill="1" applyBorder="1" applyAlignment="1">
      <alignment horizontal="center" wrapText="1"/>
    </xf>
    <xf numFmtId="0" fontId="15" fillId="3" borderId="8" xfId="17" applyFont="1" applyFill="1" applyBorder="1" applyAlignment="1">
      <alignment horizontal="left" vertical="center" wrapText="1"/>
    </xf>
    <xf numFmtId="14" fontId="16" fillId="3" borderId="1" xfId="0" applyNumberFormat="1" applyFont="1" applyFill="1" applyBorder="1" applyAlignment="1">
      <alignment horizontal="center"/>
    </xf>
    <xf numFmtId="0" fontId="15" fillId="3" borderId="1" xfId="0" applyFont="1" applyFill="1" applyBorder="1" applyAlignment="1">
      <alignment wrapText="1"/>
    </xf>
    <xf numFmtId="0" fontId="15" fillId="3" borderId="1" xfId="0" applyFont="1" applyFill="1" applyBorder="1" applyAlignment="1">
      <alignment horizontal="left" wrapText="1"/>
    </xf>
    <xf numFmtId="0" fontId="15" fillId="3" borderId="8" xfId="0" applyFont="1" applyFill="1" applyBorder="1" applyAlignment="1">
      <alignment horizontal="center" wrapText="1"/>
    </xf>
    <xf numFmtId="0" fontId="15" fillId="4" borderId="8" xfId="17" applyFont="1" applyBorder="1" applyAlignment="1">
      <alignment horizontal="left" wrapText="1"/>
    </xf>
    <xf numFmtId="0" fontId="15" fillId="4" borderId="1" xfId="17" applyFont="1" applyBorder="1" applyAlignment="1">
      <alignment horizontal="left" wrapText="1"/>
    </xf>
    <xf numFmtId="0" fontId="7" fillId="3" borderId="0" xfId="2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wrapText="1"/>
    </xf>
    <xf numFmtId="0" fontId="8" fillId="3" borderId="0" xfId="2" applyFont="1" applyFill="1" applyBorder="1" applyAlignment="1">
      <alignment horizontal="center" vertical="center"/>
    </xf>
    <xf numFmtId="0" fontId="8" fillId="3" borderId="0" xfId="2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wrapText="1"/>
    </xf>
    <xf numFmtId="43" fontId="15" fillId="4" borderId="7" xfId="1" applyFont="1" applyFill="1" applyBorder="1" applyAlignment="1">
      <alignment horizontal="center" wrapText="1"/>
    </xf>
    <xf numFmtId="43" fontId="15" fillId="4" borderId="8" xfId="1" applyFont="1" applyFill="1" applyBorder="1" applyAlignment="1">
      <alignment horizontal="center" wrapText="1"/>
    </xf>
    <xf numFmtId="0" fontId="15" fillId="4" borderId="7" xfId="17" applyFont="1" applyBorder="1" applyAlignment="1">
      <alignment horizontal="left" wrapText="1"/>
    </xf>
    <xf numFmtId="0" fontId="15" fillId="4" borderId="8" xfId="17" applyFont="1" applyBorder="1" applyAlignment="1">
      <alignment horizontal="left" wrapText="1"/>
    </xf>
    <xf numFmtId="0" fontId="15" fillId="3" borderId="7" xfId="0" applyFont="1" applyFill="1" applyBorder="1" applyAlignment="1">
      <alignment horizontal="center" wrapText="1"/>
    </xf>
    <xf numFmtId="0" fontId="15" fillId="3" borderId="8" xfId="0" applyFont="1" applyFill="1" applyBorder="1" applyAlignment="1">
      <alignment horizontal="center" wrapText="1"/>
    </xf>
    <xf numFmtId="0" fontId="15" fillId="3" borderId="7" xfId="0" applyFont="1" applyFill="1" applyBorder="1" applyAlignment="1">
      <alignment wrapText="1"/>
    </xf>
    <xf numFmtId="0" fontId="15" fillId="3" borderId="8" xfId="0" applyFont="1" applyFill="1" applyBorder="1" applyAlignment="1">
      <alignment wrapText="1"/>
    </xf>
    <xf numFmtId="0" fontId="23" fillId="0" borderId="7" xfId="4" applyFont="1" applyFill="1" applyBorder="1" applyAlignment="1" applyProtection="1">
      <alignment horizontal="left" vertical="center" wrapText="1"/>
      <protection locked="0"/>
    </xf>
    <xf numFmtId="0" fontId="23" fillId="0" borderId="8" xfId="4" applyFont="1" applyFill="1" applyBorder="1" applyAlignment="1" applyProtection="1">
      <alignment horizontal="left" vertical="center" wrapText="1"/>
      <protection locked="0"/>
    </xf>
    <xf numFmtId="0" fontId="15" fillId="3" borderId="7" xfId="17" applyFont="1" applyFill="1" applyBorder="1" applyAlignment="1">
      <alignment horizontal="left" vertical="center" wrapText="1"/>
    </xf>
    <xf numFmtId="0" fontId="15" fillId="3" borderId="8" xfId="17" applyFont="1" applyFill="1" applyBorder="1" applyAlignment="1">
      <alignment horizontal="left" vertical="center" wrapText="1"/>
    </xf>
    <xf numFmtId="0" fontId="15" fillId="3" borderId="7" xfId="17" applyFont="1" applyFill="1" applyBorder="1" applyAlignment="1">
      <alignment horizontal="center" vertical="center" wrapText="1"/>
    </xf>
    <xf numFmtId="0" fontId="15" fillId="3" borderId="8" xfId="17" applyFont="1" applyFill="1" applyBorder="1" applyAlignment="1">
      <alignment horizontal="center" vertical="center" wrapText="1"/>
    </xf>
    <xf numFmtId="0" fontId="15" fillId="3" borderId="9" xfId="17" applyFont="1" applyFill="1" applyBorder="1" applyAlignment="1">
      <alignment horizontal="left" vertical="center" wrapText="1"/>
    </xf>
    <xf numFmtId="14" fontId="16" fillId="0" borderId="7" xfId="0" applyNumberFormat="1" applyFont="1" applyBorder="1" applyAlignment="1">
      <alignment horizontal="center"/>
    </xf>
    <xf numFmtId="14" fontId="16" fillId="0" borderId="9" xfId="0" applyNumberFormat="1" applyFont="1" applyBorder="1" applyAlignment="1">
      <alignment horizontal="center"/>
    </xf>
    <xf numFmtId="14" fontId="16" fillId="0" borderId="8" xfId="0" applyNumberFormat="1" applyFont="1" applyBorder="1" applyAlignment="1">
      <alignment horizontal="center"/>
    </xf>
    <xf numFmtId="14" fontId="16" fillId="3" borderId="7" xfId="0" applyNumberFormat="1" applyFont="1" applyFill="1" applyBorder="1" applyAlignment="1">
      <alignment horizontal="center"/>
    </xf>
    <xf numFmtId="14" fontId="16" fillId="3" borderId="9" xfId="0" applyNumberFormat="1" applyFont="1" applyFill="1" applyBorder="1" applyAlignment="1">
      <alignment horizontal="center"/>
    </xf>
    <xf numFmtId="14" fontId="16" fillId="3" borderId="8" xfId="0" applyNumberFormat="1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left" wrapText="1"/>
    </xf>
    <xf numFmtId="0" fontId="15" fillId="3" borderId="8" xfId="0" applyFont="1" applyFill="1" applyBorder="1" applyAlignment="1">
      <alignment horizontal="left" wrapText="1"/>
    </xf>
    <xf numFmtId="0" fontId="15" fillId="4" borderId="9" xfId="17" applyFont="1" applyBorder="1" applyAlignment="1">
      <alignment horizontal="left" wrapText="1"/>
    </xf>
    <xf numFmtId="0" fontId="15" fillId="3" borderId="9" xfId="0" applyFont="1" applyFill="1" applyBorder="1" applyAlignment="1">
      <alignment wrapText="1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 vertical="center"/>
    </xf>
    <xf numFmtId="0" fontId="22" fillId="3" borderId="0" xfId="2" applyFont="1" applyFill="1" applyAlignment="1">
      <alignment horizontal="center" vertical="center"/>
    </xf>
    <xf numFmtId="0" fontId="22" fillId="3" borderId="0" xfId="2" applyFont="1" applyFill="1" applyBorder="1" applyAlignment="1">
      <alignment horizontal="center" vertical="center"/>
    </xf>
  </cellXfs>
  <cellStyles count="20">
    <cellStyle name="Euro" xfId="11"/>
    <cellStyle name="Euro 2" xfId="12"/>
    <cellStyle name="Millares" xfId="1" builtinId="3"/>
    <cellStyle name="Millares 2" xfId="6"/>
    <cellStyle name="Millares 2 2" xfId="16"/>
    <cellStyle name="Millares 3" xfId="13"/>
    <cellStyle name="Millares 4" xfId="9"/>
    <cellStyle name="Normal" xfId="0" builtinId="0"/>
    <cellStyle name="Normal 2" xfId="3"/>
    <cellStyle name="Normal 2 2" xfId="14"/>
    <cellStyle name="Normal 2 3" xfId="15"/>
    <cellStyle name="Normal 257" xfId="4"/>
    <cellStyle name="Normal 268" xfId="5"/>
    <cellStyle name="Normal 271" xfId="7"/>
    <cellStyle name="Normal 272" xfId="18"/>
    <cellStyle name="Normal 3" xfId="2"/>
    <cellStyle name="Normal 3 2 3" xfId="17"/>
    <cellStyle name="Normal 4" xfId="8"/>
    <cellStyle name="Normal 4 2" xfId="10"/>
    <cellStyle name="Normal 5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c26e071c-ff69-4039-ac20-fa4183cd6426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c26e071c-ff69-4039-ac20-fa4183cd6426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2057401</xdr:colOff>
      <xdr:row>0</xdr:row>
      <xdr:rowOff>23813</xdr:rowOff>
    </xdr:from>
    <xdr:to>
      <xdr:col>4</xdr:col>
      <xdr:colOff>565149</xdr:colOff>
      <xdr:row>7</xdr:row>
      <xdr:rowOff>1082</xdr:rowOff>
    </xdr:to>
    <xdr:pic>
      <xdr:nvPicPr>
        <xdr:cNvPr id="2" name="2 Imagen" descr="cid:c26e071c-ff69-4039-ac20-fa4183cd6426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7682" y="23813"/>
          <a:ext cx="2250280" cy="1227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1094320</xdr:colOff>
      <xdr:row>0</xdr:row>
      <xdr:rowOff>52839</xdr:rowOff>
    </xdr:from>
    <xdr:to>
      <xdr:col>4</xdr:col>
      <xdr:colOff>1211415</xdr:colOff>
      <xdr:row>6</xdr:row>
      <xdr:rowOff>106525</xdr:rowOff>
    </xdr:to>
    <xdr:pic>
      <xdr:nvPicPr>
        <xdr:cNvPr id="2" name="2 Imagen" descr="cid:c26e071c-ff69-4039-ac20-fa4183cd6426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9026" y="52839"/>
          <a:ext cx="1809183" cy="99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K59"/>
  <sheetViews>
    <sheetView topLeftCell="A46" zoomScale="90" zoomScaleNormal="90" workbookViewId="0">
      <selection activeCell="E15" sqref="E15"/>
    </sheetView>
  </sheetViews>
  <sheetFormatPr baseColWidth="10" defaultRowHeight="14.25" x14ac:dyDescent="0.2"/>
  <cols>
    <col min="1" max="1" width="0.7109375" style="1" customWidth="1"/>
    <col min="2" max="2" width="27.85546875" style="1" customWidth="1"/>
    <col min="3" max="3" width="42" style="1" customWidth="1"/>
    <col min="4" max="4" width="14" style="1" customWidth="1"/>
    <col min="5" max="5" width="10.140625" style="1" customWidth="1"/>
    <col min="6" max="6" width="12" style="1" customWidth="1"/>
    <col min="7" max="7" width="10" style="1" customWidth="1"/>
    <col min="8" max="8" width="10.85546875" style="1" customWidth="1"/>
    <col min="9" max="9" width="11" style="1" customWidth="1"/>
    <col min="10" max="10" width="12" style="1" customWidth="1"/>
    <col min="11" max="16384" width="11.42578125" style="1"/>
  </cols>
  <sheetData>
    <row r="9" spans="2:11" customFormat="1" ht="18" customHeight="1" x14ac:dyDescent="0.25">
      <c r="B9" s="87" t="s">
        <v>105</v>
      </c>
      <c r="C9" s="87"/>
      <c r="D9" s="87"/>
      <c r="E9" s="87"/>
      <c r="F9" s="87"/>
      <c r="G9" s="87"/>
      <c r="H9" s="87"/>
      <c r="I9" s="87"/>
      <c r="J9" s="87"/>
      <c r="K9" s="9"/>
    </row>
    <row r="10" spans="2:11" customFormat="1" ht="14.25" customHeight="1" x14ac:dyDescent="0.25">
      <c r="C10" s="10"/>
      <c r="D10" s="10"/>
      <c r="E10" s="10"/>
      <c r="F10" s="10"/>
      <c r="G10" s="10"/>
      <c r="H10" s="8"/>
      <c r="I10" s="8"/>
      <c r="J10" s="8"/>
      <c r="K10" s="9"/>
    </row>
    <row r="11" spans="2:11" customFormat="1" ht="21" customHeight="1" x14ac:dyDescent="0.25">
      <c r="B11" s="90" t="s">
        <v>106</v>
      </c>
      <c r="C11" s="90"/>
      <c r="D11" s="90"/>
      <c r="E11" s="90"/>
      <c r="F11" s="90"/>
      <c r="G11" s="90"/>
      <c r="H11" s="90"/>
      <c r="I11" s="90"/>
      <c r="J11" s="90"/>
      <c r="K11" s="9"/>
    </row>
    <row r="12" spans="2:11" customFormat="1" ht="26.25" customHeight="1" x14ac:dyDescent="0.25">
      <c r="B12" s="89" t="s">
        <v>107</v>
      </c>
      <c r="C12" s="89"/>
      <c r="D12" s="89"/>
      <c r="E12" s="89"/>
      <c r="F12" s="89"/>
      <c r="G12" s="89"/>
      <c r="H12" s="89"/>
      <c r="I12" s="89"/>
      <c r="J12" s="89"/>
      <c r="K12" s="9"/>
    </row>
    <row r="13" spans="2:11" ht="15" thickBot="1" x14ac:dyDescent="0.25"/>
    <row r="14" spans="2:11" ht="60.75" customHeight="1" x14ac:dyDescent="0.2">
      <c r="B14" s="11" t="s">
        <v>0</v>
      </c>
      <c r="C14" s="12" t="s">
        <v>1</v>
      </c>
      <c r="D14" s="33" t="s">
        <v>3</v>
      </c>
      <c r="E14" s="13" t="s">
        <v>2</v>
      </c>
      <c r="F14" s="13" t="s">
        <v>4</v>
      </c>
      <c r="G14" s="13" t="s">
        <v>5</v>
      </c>
      <c r="H14" s="13" t="s">
        <v>6</v>
      </c>
      <c r="I14" s="13" t="s">
        <v>7</v>
      </c>
      <c r="J14" s="14" t="s">
        <v>8</v>
      </c>
    </row>
    <row r="15" spans="2:11" ht="60" customHeight="1" x14ac:dyDescent="0.2">
      <c r="B15" s="15" t="s">
        <v>10</v>
      </c>
      <c r="C15" s="16" t="s">
        <v>14</v>
      </c>
      <c r="D15" s="17" t="s">
        <v>9</v>
      </c>
      <c r="E15" s="18">
        <v>44318</v>
      </c>
      <c r="F15" s="19">
        <v>225000</v>
      </c>
      <c r="G15" s="18">
        <v>44349</v>
      </c>
      <c r="H15" s="20">
        <f>+F15</f>
        <v>225000</v>
      </c>
      <c r="I15" s="21">
        <f>+F15-H15</f>
        <v>0</v>
      </c>
      <c r="J15" s="17" t="s">
        <v>33</v>
      </c>
    </row>
    <row r="16" spans="2:11" ht="54.75" customHeight="1" x14ac:dyDescent="0.2">
      <c r="B16" s="22" t="s">
        <v>11</v>
      </c>
      <c r="C16" s="16" t="s">
        <v>15</v>
      </c>
      <c r="D16" s="17" t="s">
        <v>12</v>
      </c>
      <c r="E16" s="23">
        <v>44307</v>
      </c>
      <c r="F16" s="19">
        <v>318870</v>
      </c>
      <c r="G16" s="18">
        <v>44337</v>
      </c>
      <c r="H16" s="24" t="s">
        <v>13</v>
      </c>
      <c r="I16" s="21">
        <v>0</v>
      </c>
      <c r="J16" s="17" t="s">
        <v>33</v>
      </c>
    </row>
    <row r="17" spans="2:10" ht="48" x14ac:dyDescent="0.2">
      <c r="B17" s="17" t="s">
        <v>16</v>
      </c>
      <c r="C17" s="16" t="s">
        <v>18</v>
      </c>
      <c r="D17" s="17" t="s">
        <v>17</v>
      </c>
      <c r="E17" s="18">
        <v>44292</v>
      </c>
      <c r="F17" s="19">
        <v>119062</v>
      </c>
      <c r="G17" s="18">
        <v>44322</v>
      </c>
      <c r="H17" s="19">
        <v>119062</v>
      </c>
      <c r="I17" s="21">
        <v>0</v>
      </c>
      <c r="J17" s="17" t="s">
        <v>33</v>
      </c>
    </row>
    <row r="18" spans="2:10" ht="60" x14ac:dyDescent="0.2">
      <c r="B18" s="25" t="s">
        <v>57</v>
      </c>
      <c r="C18" s="26" t="s">
        <v>61</v>
      </c>
      <c r="D18" s="17" t="s">
        <v>58</v>
      </c>
      <c r="E18" s="18">
        <v>44333</v>
      </c>
      <c r="F18" s="27">
        <v>94531.59</v>
      </c>
      <c r="G18" s="18">
        <v>44364</v>
      </c>
      <c r="H18" s="19">
        <v>94531.59</v>
      </c>
      <c r="I18" s="21">
        <v>0</v>
      </c>
      <c r="J18" s="17" t="s">
        <v>33</v>
      </c>
    </row>
    <row r="19" spans="2:10" ht="74.25" customHeight="1" x14ac:dyDescent="0.2">
      <c r="B19" s="25" t="s">
        <v>60</v>
      </c>
      <c r="C19" s="16" t="s">
        <v>62</v>
      </c>
      <c r="D19" s="17" t="s">
        <v>59</v>
      </c>
      <c r="E19" s="18">
        <v>44359</v>
      </c>
      <c r="F19" s="27">
        <v>106200</v>
      </c>
      <c r="G19" s="18">
        <v>44389</v>
      </c>
      <c r="H19" s="34">
        <v>106200</v>
      </c>
      <c r="I19" s="21">
        <v>0</v>
      </c>
      <c r="J19" s="17" t="s">
        <v>33</v>
      </c>
    </row>
    <row r="20" spans="2:10" ht="48" x14ac:dyDescent="0.2">
      <c r="B20" s="26" t="s">
        <v>63</v>
      </c>
      <c r="C20" s="26" t="s">
        <v>64</v>
      </c>
      <c r="D20" s="17" t="s">
        <v>65</v>
      </c>
      <c r="E20" s="18">
        <v>44344</v>
      </c>
      <c r="F20" s="27">
        <v>998908.29</v>
      </c>
      <c r="G20" s="18">
        <v>44375</v>
      </c>
      <c r="H20" s="19">
        <v>998908.29</v>
      </c>
      <c r="I20" s="21">
        <v>0</v>
      </c>
      <c r="J20" s="17" t="s">
        <v>33</v>
      </c>
    </row>
    <row r="21" spans="2:10" ht="63" customHeight="1" x14ac:dyDescent="0.2">
      <c r="B21" s="25" t="s">
        <v>66</v>
      </c>
      <c r="C21" s="26" t="s">
        <v>67</v>
      </c>
      <c r="D21" s="25" t="s">
        <v>68</v>
      </c>
      <c r="E21" s="18" t="s">
        <v>69</v>
      </c>
      <c r="F21" s="27">
        <v>2049.98</v>
      </c>
      <c r="G21" s="18">
        <v>44408</v>
      </c>
      <c r="H21" s="27">
        <v>2049.98</v>
      </c>
      <c r="I21" s="21">
        <v>0</v>
      </c>
      <c r="J21" s="17" t="s">
        <v>33</v>
      </c>
    </row>
    <row r="22" spans="2:10" ht="72" x14ac:dyDescent="0.2">
      <c r="B22" s="25" t="s">
        <v>34</v>
      </c>
      <c r="C22" s="26" t="s">
        <v>74</v>
      </c>
      <c r="D22" s="17" t="s">
        <v>70</v>
      </c>
      <c r="E22" s="18">
        <v>44317</v>
      </c>
      <c r="F22" s="27">
        <v>84005.45</v>
      </c>
      <c r="G22" s="18">
        <v>44348</v>
      </c>
      <c r="H22" s="27">
        <v>84005.45</v>
      </c>
      <c r="I22" s="21">
        <v>0</v>
      </c>
      <c r="J22" s="17" t="s">
        <v>33</v>
      </c>
    </row>
    <row r="23" spans="2:10" ht="36" x14ac:dyDescent="0.2">
      <c r="B23" s="25" t="s">
        <v>71</v>
      </c>
      <c r="C23" s="26" t="s">
        <v>73</v>
      </c>
      <c r="D23" s="17" t="s">
        <v>72</v>
      </c>
      <c r="E23" s="18">
        <v>44263</v>
      </c>
      <c r="F23" s="27">
        <v>18172</v>
      </c>
      <c r="G23" s="18">
        <v>44294</v>
      </c>
      <c r="H23" s="27">
        <v>18172</v>
      </c>
      <c r="I23" s="21">
        <v>0</v>
      </c>
      <c r="J23" s="17" t="s">
        <v>33</v>
      </c>
    </row>
    <row r="24" spans="2:10" ht="39" customHeight="1" x14ac:dyDescent="0.2">
      <c r="B24" s="26" t="s">
        <v>75</v>
      </c>
      <c r="C24" s="26" t="s">
        <v>76</v>
      </c>
      <c r="D24" s="17" t="s">
        <v>77</v>
      </c>
      <c r="E24" s="18">
        <v>44344</v>
      </c>
      <c r="F24" s="27">
        <v>1060073.0900000001</v>
      </c>
      <c r="G24" s="18">
        <v>44375</v>
      </c>
      <c r="H24" s="27">
        <v>1060073.0900000001</v>
      </c>
      <c r="I24" s="21">
        <v>0</v>
      </c>
      <c r="J24" s="28" t="s">
        <v>33</v>
      </c>
    </row>
    <row r="25" spans="2:10" ht="72" x14ac:dyDescent="0.2">
      <c r="B25" s="25" t="s">
        <v>80</v>
      </c>
      <c r="C25" s="26" t="s">
        <v>78</v>
      </c>
      <c r="D25" s="17" t="s">
        <v>79</v>
      </c>
      <c r="E25" s="38">
        <v>44308</v>
      </c>
      <c r="F25" s="27">
        <v>746044.38</v>
      </c>
      <c r="G25" s="18">
        <v>44338</v>
      </c>
      <c r="H25" s="27">
        <v>746044.38</v>
      </c>
      <c r="I25" s="21">
        <v>0</v>
      </c>
      <c r="J25" s="17" t="s">
        <v>33</v>
      </c>
    </row>
    <row r="26" spans="2:10" ht="60" x14ac:dyDescent="0.2">
      <c r="B26" s="25" t="s">
        <v>81</v>
      </c>
      <c r="C26" s="26" t="s">
        <v>142</v>
      </c>
      <c r="D26" s="17" t="s">
        <v>82</v>
      </c>
      <c r="E26" s="38">
        <v>44251</v>
      </c>
      <c r="F26" s="27">
        <v>8484931.1500000004</v>
      </c>
      <c r="G26" s="18">
        <v>44371</v>
      </c>
      <c r="H26" s="27">
        <f>+F26-3384931.15</f>
        <v>5100000</v>
      </c>
      <c r="I26" s="21">
        <f>+F26-H26</f>
        <v>3384931.1500000004</v>
      </c>
      <c r="J26" s="17" t="s">
        <v>108</v>
      </c>
    </row>
    <row r="27" spans="2:10" ht="60" x14ac:dyDescent="0.2">
      <c r="B27" s="25" t="s">
        <v>83</v>
      </c>
      <c r="C27" s="26" t="s">
        <v>143</v>
      </c>
      <c r="D27" s="17" t="s">
        <v>84</v>
      </c>
      <c r="E27" s="18">
        <v>44298</v>
      </c>
      <c r="F27" s="27">
        <v>3172199.91</v>
      </c>
      <c r="G27" s="18">
        <v>44328</v>
      </c>
      <c r="H27" s="27">
        <v>3172199.91</v>
      </c>
      <c r="I27" s="21">
        <v>0</v>
      </c>
      <c r="J27" s="17" t="s">
        <v>33</v>
      </c>
    </row>
    <row r="28" spans="2:10" ht="48" x14ac:dyDescent="0.2">
      <c r="B28" s="25" t="s">
        <v>85</v>
      </c>
      <c r="C28" s="26" t="s">
        <v>144</v>
      </c>
      <c r="D28" s="17" t="s">
        <v>86</v>
      </c>
      <c r="E28" s="18">
        <v>44316</v>
      </c>
      <c r="F28" s="27">
        <v>245143.83</v>
      </c>
      <c r="G28" s="18">
        <v>44346</v>
      </c>
      <c r="H28" s="27">
        <v>245143.83</v>
      </c>
      <c r="I28" s="21">
        <v>0</v>
      </c>
      <c r="J28" s="17" t="s">
        <v>33</v>
      </c>
    </row>
    <row r="29" spans="2:10" ht="60" x14ac:dyDescent="0.2">
      <c r="B29" s="25" t="s">
        <v>87</v>
      </c>
      <c r="C29" s="26" t="s">
        <v>145</v>
      </c>
      <c r="D29" s="16" t="s">
        <v>88</v>
      </c>
      <c r="E29" s="29" t="s">
        <v>89</v>
      </c>
      <c r="F29" s="39" t="s">
        <v>90</v>
      </c>
      <c r="G29" s="29" t="s">
        <v>109</v>
      </c>
      <c r="H29" s="39" t="s">
        <v>90</v>
      </c>
      <c r="I29" s="21">
        <v>0</v>
      </c>
      <c r="J29" s="17" t="s">
        <v>33</v>
      </c>
    </row>
    <row r="30" spans="2:10" ht="63" customHeight="1" x14ac:dyDescent="0.2">
      <c r="B30" s="25" t="s">
        <v>91</v>
      </c>
      <c r="C30" s="26" t="s">
        <v>146</v>
      </c>
      <c r="D30" s="26" t="s">
        <v>92</v>
      </c>
      <c r="E30" s="29" t="s">
        <v>93</v>
      </c>
      <c r="F30" s="39">
        <v>1633978.99</v>
      </c>
      <c r="G30" s="29" t="s">
        <v>110</v>
      </c>
      <c r="H30" s="39" t="s">
        <v>94</v>
      </c>
      <c r="I30" s="21">
        <v>0</v>
      </c>
      <c r="J30" s="17" t="s">
        <v>33</v>
      </c>
    </row>
    <row r="31" spans="2:10" ht="60" x14ac:dyDescent="0.2">
      <c r="B31" s="26" t="s">
        <v>95</v>
      </c>
      <c r="C31" s="26" t="s">
        <v>147</v>
      </c>
      <c r="D31" s="16" t="s">
        <v>96</v>
      </c>
      <c r="E31" s="29" t="s">
        <v>97</v>
      </c>
      <c r="F31" s="39" t="s">
        <v>98</v>
      </c>
      <c r="G31" s="29" t="s">
        <v>111</v>
      </c>
      <c r="H31" s="39" t="s">
        <v>98</v>
      </c>
      <c r="I31" s="21">
        <v>0</v>
      </c>
      <c r="J31" s="17" t="s">
        <v>33</v>
      </c>
    </row>
    <row r="32" spans="2:10" s="32" customFormat="1" ht="52.5" customHeight="1" x14ac:dyDescent="0.2">
      <c r="B32" s="25" t="s">
        <v>148</v>
      </c>
      <c r="C32" s="26" t="s">
        <v>149</v>
      </c>
      <c r="D32" s="16" t="s">
        <v>150</v>
      </c>
      <c r="E32" s="29" t="s">
        <v>151</v>
      </c>
      <c r="F32" s="30" t="s">
        <v>152</v>
      </c>
      <c r="G32" s="29" t="s">
        <v>153</v>
      </c>
      <c r="H32" s="30" t="s">
        <v>152</v>
      </c>
      <c r="I32" s="21">
        <v>0</v>
      </c>
      <c r="J32" s="17" t="s">
        <v>33</v>
      </c>
    </row>
    <row r="33" spans="2:10" ht="82.5" customHeight="1" x14ac:dyDescent="0.2">
      <c r="B33" s="17" t="s">
        <v>19</v>
      </c>
      <c r="C33" s="16" t="s">
        <v>32</v>
      </c>
      <c r="D33" s="16" t="s">
        <v>99</v>
      </c>
      <c r="E33" s="31" t="s">
        <v>112</v>
      </c>
      <c r="F33" s="35" t="s">
        <v>113</v>
      </c>
      <c r="G33" s="31" t="s">
        <v>114</v>
      </c>
      <c r="H33" s="35" t="s">
        <v>113</v>
      </c>
      <c r="I33" s="21">
        <v>0</v>
      </c>
      <c r="J33" s="17" t="s">
        <v>33</v>
      </c>
    </row>
    <row r="34" spans="2:10" ht="89.25" customHeight="1" x14ac:dyDescent="0.2">
      <c r="B34" s="17" t="s">
        <v>19</v>
      </c>
      <c r="C34" s="16" t="s">
        <v>35</v>
      </c>
      <c r="D34" s="16" t="s">
        <v>100</v>
      </c>
      <c r="E34" s="31" t="s">
        <v>115</v>
      </c>
      <c r="F34" s="35" t="s">
        <v>116</v>
      </c>
      <c r="G34" s="31" t="s">
        <v>117</v>
      </c>
      <c r="H34" s="35" t="s">
        <v>116</v>
      </c>
      <c r="I34" s="21">
        <v>0</v>
      </c>
      <c r="J34" s="17" t="s">
        <v>33</v>
      </c>
    </row>
    <row r="35" spans="2:10" ht="144" x14ac:dyDescent="0.2">
      <c r="B35" s="16" t="s">
        <v>20</v>
      </c>
      <c r="C35" s="16" t="s">
        <v>36</v>
      </c>
      <c r="D35" s="31" t="s">
        <v>118</v>
      </c>
      <c r="E35" s="31" t="s">
        <v>119</v>
      </c>
      <c r="F35" s="35" t="s">
        <v>120</v>
      </c>
      <c r="G35" s="31" t="s">
        <v>121</v>
      </c>
      <c r="H35" s="35" t="s">
        <v>120</v>
      </c>
      <c r="I35" s="21">
        <v>0</v>
      </c>
      <c r="J35" s="17" t="s">
        <v>33</v>
      </c>
    </row>
    <row r="36" spans="2:10" ht="56.25" customHeight="1" x14ac:dyDescent="0.2">
      <c r="B36" s="17" t="s">
        <v>21</v>
      </c>
      <c r="C36" s="16" t="s">
        <v>38</v>
      </c>
      <c r="D36" s="23" t="s">
        <v>37</v>
      </c>
      <c r="E36" s="23">
        <v>44270</v>
      </c>
      <c r="F36" s="19">
        <v>16158.07</v>
      </c>
      <c r="G36" s="23">
        <v>44301</v>
      </c>
      <c r="H36" s="19">
        <v>16158.07</v>
      </c>
      <c r="I36" s="21">
        <v>0</v>
      </c>
      <c r="J36" s="17" t="s">
        <v>33</v>
      </c>
    </row>
    <row r="37" spans="2:10" ht="59.25" customHeight="1" x14ac:dyDescent="0.2">
      <c r="B37" s="16" t="s">
        <v>22</v>
      </c>
      <c r="C37" s="16" t="s">
        <v>39</v>
      </c>
      <c r="D37" s="31" t="s">
        <v>53</v>
      </c>
      <c r="E37" s="16" t="s">
        <v>54</v>
      </c>
      <c r="F37" s="36" t="s">
        <v>55</v>
      </c>
      <c r="G37" s="16" t="s">
        <v>56</v>
      </c>
      <c r="H37" s="36" t="s">
        <v>55</v>
      </c>
      <c r="I37" s="21">
        <v>0</v>
      </c>
      <c r="J37" s="17" t="s">
        <v>33</v>
      </c>
    </row>
    <row r="38" spans="2:10" ht="79.5" customHeight="1" x14ac:dyDescent="0.2">
      <c r="B38" s="16" t="s">
        <v>23</v>
      </c>
      <c r="C38" s="16" t="s">
        <v>40</v>
      </c>
      <c r="D38" s="23" t="s">
        <v>41</v>
      </c>
      <c r="E38" s="23">
        <v>44329</v>
      </c>
      <c r="F38" s="19">
        <v>35555.839999999997</v>
      </c>
      <c r="G38" s="23">
        <v>44360</v>
      </c>
      <c r="H38" s="19">
        <v>35555.839999999997</v>
      </c>
      <c r="I38" s="21">
        <v>0</v>
      </c>
      <c r="J38" s="17" t="s">
        <v>33</v>
      </c>
    </row>
    <row r="39" spans="2:10" ht="93" customHeight="1" x14ac:dyDescent="0.2">
      <c r="B39" s="17" t="s">
        <v>24</v>
      </c>
      <c r="C39" s="16" t="s">
        <v>42</v>
      </c>
      <c r="D39" s="23" t="s">
        <v>43</v>
      </c>
      <c r="E39" s="23">
        <v>44305</v>
      </c>
      <c r="F39" s="19">
        <v>83515.679999999993</v>
      </c>
      <c r="G39" s="23">
        <v>44335</v>
      </c>
      <c r="H39" s="19">
        <v>83515.679999999993</v>
      </c>
      <c r="I39" s="21">
        <v>0</v>
      </c>
      <c r="J39" s="17" t="s">
        <v>33</v>
      </c>
    </row>
    <row r="40" spans="2:10" ht="70.5" customHeight="1" x14ac:dyDescent="0.2">
      <c r="B40" s="17" t="s">
        <v>25</v>
      </c>
      <c r="C40" s="16" t="s">
        <v>44</v>
      </c>
      <c r="D40" s="23" t="s">
        <v>122</v>
      </c>
      <c r="E40" s="23">
        <v>44337</v>
      </c>
      <c r="F40" s="19">
        <v>85986.6</v>
      </c>
      <c r="G40" s="23">
        <v>44368</v>
      </c>
      <c r="H40" s="19">
        <v>85986.6</v>
      </c>
      <c r="I40" s="21">
        <v>0</v>
      </c>
      <c r="J40" s="17" t="s">
        <v>33</v>
      </c>
    </row>
    <row r="41" spans="2:10" ht="72.75" customHeight="1" x14ac:dyDescent="0.2">
      <c r="B41" s="16" t="s">
        <v>22</v>
      </c>
      <c r="C41" s="16" t="s">
        <v>45</v>
      </c>
      <c r="D41" s="31" t="s">
        <v>124</v>
      </c>
      <c r="E41" s="31" t="s">
        <v>125</v>
      </c>
      <c r="F41" s="36" t="s">
        <v>123</v>
      </c>
      <c r="G41" s="31" t="s">
        <v>126</v>
      </c>
      <c r="H41" s="36" t="s">
        <v>123</v>
      </c>
      <c r="I41" s="21">
        <v>0</v>
      </c>
      <c r="J41" s="17" t="s">
        <v>33</v>
      </c>
    </row>
    <row r="42" spans="2:10" ht="84" x14ac:dyDescent="0.2">
      <c r="B42" s="17" t="s">
        <v>26</v>
      </c>
      <c r="C42" s="16" t="s">
        <v>46</v>
      </c>
      <c r="D42" s="16" t="s">
        <v>128</v>
      </c>
      <c r="E42" s="16" t="s">
        <v>127</v>
      </c>
      <c r="F42" s="36" t="s">
        <v>129</v>
      </c>
      <c r="G42" s="16" t="s">
        <v>130</v>
      </c>
      <c r="H42" s="36" t="s">
        <v>129</v>
      </c>
      <c r="I42" s="21">
        <v>0</v>
      </c>
      <c r="J42" s="17" t="s">
        <v>33</v>
      </c>
    </row>
    <row r="43" spans="2:10" ht="60" x14ac:dyDescent="0.2">
      <c r="B43" s="16" t="s">
        <v>22</v>
      </c>
      <c r="C43" s="16" t="s">
        <v>47</v>
      </c>
      <c r="D43" s="31" t="s">
        <v>131</v>
      </c>
      <c r="E43" s="16" t="s">
        <v>132</v>
      </c>
      <c r="F43" s="36" t="s">
        <v>133</v>
      </c>
      <c r="G43" s="16" t="s">
        <v>134</v>
      </c>
      <c r="H43" s="36" t="s">
        <v>133</v>
      </c>
      <c r="I43" s="21">
        <v>0</v>
      </c>
      <c r="J43" s="17" t="s">
        <v>33</v>
      </c>
    </row>
    <row r="44" spans="2:10" ht="72" x14ac:dyDescent="0.2">
      <c r="B44" s="17" t="s">
        <v>27</v>
      </c>
      <c r="C44" s="16" t="s">
        <v>48</v>
      </c>
      <c r="D44" s="23" t="s">
        <v>135</v>
      </c>
      <c r="E44" s="23">
        <v>44211</v>
      </c>
      <c r="F44" s="19">
        <v>82116.2</v>
      </c>
      <c r="G44" s="23">
        <v>44242</v>
      </c>
      <c r="H44" s="19">
        <v>82116.2</v>
      </c>
      <c r="I44" s="21">
        <v>0</v>
      </c>
      <c r="J44" s="17" t="s">
        <v>33</v>
      </c>
    </row>
    <row r="45" spans="2:10" ht="84" x14ac:dyDescent="0.2">
      <c r="B45" s="17" t="s">
        <v>28</v>
      </c>
      <c r="C45" s="16" t="s">
        <v>137</v>
      </c>
      <c r="D45" s="23" t="s">
        <v>136</v>
      </c>
      <c r="E45" s="18">
        <v>44320</v>
      </c>
      <c r="F45" s="21">
        <v>64918.080000000002</v>
      </c>
      <c r="G45" s="23">
        <v>44351</v>
      </c>
      <c r="H45" s="21">
        <v>64918.080000000002</v>
      </c>
      <c r="I45" s="21">
        <v>0</v>
      </c>
      <c r="J45" s="17" t="s">
        <v>33</v>
      </c>
    </row>
    <row r="46" spans="2:10" ht="60" x14ac:dyDescent="0.2">
      <c r="B46" s="17" t="s">
        <v>29</v>
      </c>
      <c r="C46" s="16" t="s">
        <v>49</v>
      </c>
      <c r="D46" s="23" t="s">
        <v>138</v>
      </c>
      <c r="E46" s="18">
        <v>44355</v>
      </c>
      <c r="F46" s="34">
        <v>18585</v>
      </c>
      <c r="G46" s="37">
        <v>44385</v>
      </c>
      <c r="H46" s="34">
        <v>18585</v>
      </c>
      <c r="I46" s="21">
        <v>0</v>
      </c>
      <c r="J46" s="17" t="s">
        <v>33</v>
      </c>
    </row>
    <row r="47" spans="2:10" ht="60" x14ac:dyDescent="0.2">
      <c r="B47" s="17" t="s">
        <v>30</v>
      </c>
      <c r="C47" s="16" t="s">
        <v>50</v>
      </c>
      <c r="D47" s="23" t="s">
        <v>141</v>
      </c>
      <c r="E47" s="18">
        <v>44326</v>
      </c>
      <c r="F47" s="21">
        <v>99946</v>
      </c>
      <c r="G47" s="23">
        <v>44357</v>
      </c>
      <c r="H47" s="17">
        <v>99946</v>
      </c>
      <c r="I47" s="21">
        <v>0</v>
      </c>
      <c r="J47" s="17" t="s">
        <v>33</v>
      </c>
    </row>
    <row r="48" spans="2:10" ht="84" x14ac:dyDescent="0.2">
      <c r="B48" s="16" t="s">
        <v>23</v>
      </c>
      <c r="C48" s="16" t="s">
        <v>51</v>
      </c>
      <c r="D48" s="23" t="s">
        <v>140</v>
      </c>
      <c r="E48" s="18">
        <v>44361</v>
      </c>
      <c r="F48" s="21">
        <v>35568.31</v>
      </c>
      <c r="G48" s="23">
        <v>44391</v>
      </c>
      <c r="H48" s="17">
        <v>35568.31</v>
      </c>
      <c r="I48" s="21">
        <v>0</v>
      </c>
      <c r="J48" s="17" t="s">
        <v>33</v>
      </c>
    </row>
    <row r="49" spans="2:10" ht="60" x14ac:dyDescent="0.2">
      <c r="B49" s="17" t="s">
        <v>31</v>
      </c>
      <c r="C49" s="16" t="s">
        <v>52</v>
      </c>
      <c r="D49" s="23" t="s">
        <v>139</v>
      </c>
      <c r="E49" s="18">
        <v>44333</v>
      </c>
      <c r="F49" s="19">
        <v>31270</v>
      </c>
      <c r="G49" s="23">
        <v>44364</v>
      </c>
      <c r="H49" s="19">
        <v>31270</v>
      </c>
      <c r="I49" s="21">
        <v>0</v>
      </c>
      <c r="J49" s="17" t="s">
        <v>33</v>
      </c>
    </row>
    <row r="50" spans="2:10" x14ac:dyDescent="0.2">
      <c r="B50" s="41"/>
      <c r="C50" s="42"/>
      <c r="D50" s="42"/>
      <c r="E50" s="43"/>
      <c r="F50" s="42"/>
      <c r="G50" s="42"/>
      <c r="H50" s="42"/>
      <c r="I50" s="44"/>
      <c r="J50" s="45"/>
    </row>
    <row r="51" spans="2:10" x14ac:dyDescent="0.2">
      <c r="B51" s="32"/>
      <c r="C51" s="32"/>
      <c r="D51" s="32"/>
      <c r="E51" s="32"/>
      <c r="F51" s="32"/>
      <c r="G51" s="32"/>
      <c r="H51" s="32"/>
      <c r="I51" s="32"/>
      <c r="J51" s="32"/>
    </row>
    <row r="56" spans="2:10" ht="15.75" x14ac:dyDescent="0.25">
      <c r="C56" s="91"/>
      <c r="D56" s="91"/>
    </row>
    <row r="57" spans="2:10" ht="15.75" x14ac:dyDescent="0.25">
      <c r="C57" s="7" t="s">
        <v>101</v>
      </c>
      <c r="D57" s="7"/>
      <c r="E57" s="2" t="s">
        <v>102</v>
      </c>
    </row>
    <row r="58" spans="2:10" ht="18.75" customHeight="1" x14ac:dyDescent="0.25">
      <c r="C58" s="40" t="s">
        <v>154</v>
      </c>
      <c r="D58" s="5"/>
      <c r="E58" s="3" t="s">
        <v>103</v>
      </c>
    </row>
    <row r="59" spans="2:10" ht="18.75" x14ac:dyDescent="0.3">
      <c r="B59" s="88" t="s">
        <v>155</v>
      </c>
      <c r="C59" s="88"/>
      <c r="D59" s="6"/>
      <c r="E59" s="4" t="s">
        <v>104</v>
      </c>
    </row>
  </sheetData>
  <mergeCells count="5">
    <mergeCell ref="B9:J9"/>
    <mergeCell ref="B59:C59"/>
    <mergeCell ref="B12:J12"/>
    <mergeCell ref="B11:J11"/>
    <mergeCell ref="C56:D56"/>
  </mergeCells>
  <pageMargins left="7.874015748031496E-2" right="7.874015748031496E-2" top="7.874015748031496E-2" bottom="7.874015748031496E-2" header="0.31496062992125984" footer="0.31496062992125984"/>
  <pageSetup scale="90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K140"/>
  <sheetViews>
    <sheetView tabSelected="1" view="pageBreakPreview" topLeftCell="A122" zoomScale="85" zoomScaleNormal="90" zoomScaleSheetLayoutView="85" workbookViewId="0">
      <selection activeCell="C124" sqref="C124"/>
    </sheetView>
  </sheetViews>
  <sheetFormatPr baseColWidth="10" defaultRowHeight="12.75" x14ac:dyDescent="0.2"/>
  <cols>
    <col min="1" max="1" width="4.28515625" style="47" customWidth="1"/>
    <col min="2" max="2" width="34.7109375" style="54" customWidth="1"/>
    <col min="3" max="3" width="38.140625" style="54" customWidth="1"/>
    <col min="4" max="4" width="25.42578125" style="51" customWidth="1"/>
    <col min="5" max="5" width="22.42578125" style="51" customWidth="1"/>
    <col min="6" max="6" width="17" style="58" customWidth="1"/>
    <col min="7" max="7" width="13.42578125" style="53" bestFit="1" customWidth="1"/>
    <col min="8" max="8" width="16.42578125" style="53" bestFit="1" customWidth="1"/>
    <col min="9" max="9" width="16.140625" style="53" customWidth="1"/>
    <col min="10" max="10" width="22" style="53" customWidth="1"/>
    <col min="11" max="16384" width="11.42578125" style="47"/>
  </cols>
  <sheetData>
    <row r="8" spans="2:11" x14ac:dyDescent="0.2">
      <c r="B8" s="123" t="s">
        <v>105</v>
      </c>
      <c r="C8" s="123"/>
      <c r="D8" s="123"/>
      <c r="E8" s="123"/>
      <c r="F8" s="123"/>
      <c r="G8" s="123"/>
      <c r="H8" s="123"/>
      <c r="I8" s="123"/>
      <c r="J8" s="123"/>
      <c r="K8" s="46"/>
    </row>
    <row r="9" spans="2:11" x14ac:dyDescent="0.2">
      <c r="C9" s="64"/>
      <c r="D9" s="65"/>
      <c r="E9" s="66"/>
      <c r="F9" s="67"/>
      <c r="G9" s="68"/>
      <c r="H9" s="69"/>
      <c r="I9" s="69"/>
      <c r="J9" s="69"/>
      <c r="K9" s="46"/>
    </row>
    <row r="10" spans="2:11" x14ac:dyDescent="0.2">
      <c r="B10" s="123" t="s">
        <v>106</v>
      </c>
      <c r="C10" s="123"/>
      <c r="D10" s="123"/>
      <c r="E10" s="123"/>
      <c r="F10" s="123"/>
      <c r="G10" s="123"/>
      <c r="H10" s="123"/>
      <c r="I10" s="123"/>
      <c r="J10" s="123"/>
      <c r="K10" s="46"/>
    </row>
    <row r="11" spans="2:11" x14ac:dyDescent="0.2">
      <c r="B11" s="124" t="s">
        <v>164</v>
      </c>
      <c r="C11" s="124"/>
      <c r="D11" s="124"/>
      <c r="E11" s="124"/>
      <c r="F11" s="124"/>
      <c r="G11" s="124"/>
      <c r="H11" s="124"/>
      <c r="I11" s="124"/>
      <c r="J11" s="124"/>
      <c r="K11" s="46"/>
    </row>
    <row r="12" spans="2:11" ht="15" customHeight="1" x14ac:dyDescent="0.2"/>
    <row r="13" spans="2:11" s="48" customFormat="1" ht="54" customHeight="1" x14ac:dyDescent="0.2">
      <c r="B13" s="49" t="s">
        <v>0</v>
      </c>
      <c r="C13" s="49" t="s">
        <v>1</v>
      </c>
      <c r="D13" s="49" t="s">
        <v>3</v>
      </c>
      <c r="E13" s="49" t="s">
        <v>2</v>
      </c>
      <c r="F13" s="50" t="s">
        <v>4</v>
      </c>
      <c r="G13" s="49" t="s">
        <v>5</v>
      </c>
      <c r="H13" s="49" t="s">
        <v>6</v>
      </c>
      <c r="I13" s="49" t="s">
        <v>7</v>
      </c>
      <c r="J13" s="49" t="s">
        <v>8</v>
      </c>
    </row>
    <row r="14" spans="2:11" s="48" customFormat="1" ht="16.5" customHeight="1" x14ac:dyDescent="0.2">
      <c r="B14" s="102" t="s">
        <v>179</v>
      </c>
      <c r="C14" s="102" t="s">
        <v>165</v>
      </c>
      <c r="D14" s="74" t="s">
        <v>177</v>
      </c>
      <c r="E14" s="75">
        <v>44685</v>
      </c>
      <c r="F14" s="72">
        <f>53919.17</f>
        <v>53919.17</v>
      </c>
      <c r="G14" s="73">
        <f>30+E14</f>
        <v>44715</v>
      </c>
      <c r="H14" s="72">
        <f>53919.17</f>
        <v>53919.17</v>
      </c>
      <c r="I14" s="59">
        <v>0</v>
      </c>
      <c r="J14" s="52" t="s">
        <v>33</v>
      </c>
    </row>
    <row r="15" spans="2:11" s="48" customFormat="1" ht="16.5" customHeight="1" x14ac:dyDescent="0.2">
      <c r="B15" s="106"/>
      <c r="C15" s="106"/>
      <c r="D15" s="74" t="s">
        <v>178</v>
      </c>
      <c r="E15" s="75">
        <v>44685</v>
      </c>
      <c r="F15" s="72">
        <v>35764.639999999999</v>
      </c>
      <c r="G15" s="73">
        <f t="shared" ref="G15:G52" si="0">30+E15</f>
        <v>44715</v>
      </c>
      <c r="H15" s="72">
        <v>35764.639999999999</v>
      </c>
      <c r="I15" s="59">
        <v>0</v>
      </c>
      <c r="J15" s="52" t="s">
        <v>33</v>
      </c>
    </row>
    <row r="16" spans="2:11" s="48" customFormat="1" ht="16.5" customHeight="1" x14ac:dyDescent="0.2">
      <c r="B16" s="106"/>
      <c r="C16" s="106"/>
      <c r="D16" s="74" t="s">
        <v>176</v>
      </c>
      <c r="E16" s="75">
        <v>44685</v>
      </c>
      <c r="F16" s="72">
        <v>144670.35999999999</v>
      </c>
      <c r="G16" s="73">
        <f t="shared" si="0"/>
        <v>44715</v>
      </c>
      <c r="H16" s="72">
        <v>144670.35999999999</v>
      </c>
      <c r="I16" s="59">
        <v>0</v>
      </c>
      <c r="J16" s="52" t="s">
        <v>33</v>
      </c>
    </row>
    <row r="17" spans="2:10" s="48" customFormat="1" ht="16.5" customHeight="1" x14ac:dyDescent="0.2">
      <c r="B17" s="106"/>
      <c r="C17" s="106"/>
      <c r="D17" s="74" t="s">
        <v>175</v>
      </c>
      <c r="E17" s="75">
        <v>44686</v>
      </c>
      <c r="F17" s="72">
        <v>35792.39</v>
      </c>
      <c r="G17" s="73">
        <f t="shared" si="0"/>
        <v>44716</v>
      </c>
      <c r="H17" s="72">
        <v>35792.39</v>
      </c>
      <c r="I17" s="59">
        <v>0</v>
      </c>
      <c r="J17" s="52" t="s">
        <v>33</v>
      </c>
    </row>
    <row r="18" spans="2:10" s="48" customFormat="1" ht="16.5" customHeight="1" x14ac:dyDescent="0.2">
      <c r="B18" s="106"/>
      <c r="C18" s="106"/>
      <c r="D18" s="74" t="s">
        <v>174</v>
      </c>
      <c r="E18" s="75">
        <v>44685</v>
      </c>
      <c r="F18" s="72">
        <v>286888.21000000002</v>
      </c>
      <c r="G18" s="73">
        <f t="shared" si="0"/>
        <v>44715</v>
      </c>
      <c r="H18" s="72">
        <v>286888.21000000002</v>
      </c>
      <c r="I18" s="59">
        <v>0</v>
      </c>
      <c r="J18" s="52" t="s">
        <v>33</v>
      </c>
    </row>
    <row r="19" spans="2:10" s="48" customFormat="1" ht="16.5" customHeight="1" x14ac:dyDescent="0.2">
      <c r="B19" s="106"/>
      <c r="C19" s="106"/>
      <c r="D19" s="74" t="s">
        <v>173</v>
      </c>
      <c r="E19" s="75">
        <v>44685</v>
      </c>
      <c r="F19" s="72">
        <v>59503.88</v>
      </c>
      <c r="G19" s="73">
        <f t="shared" si="0"/>
        <v>44715</v>
      </c>
      <c r="H19" s="72">
        <v>59503.88</v>
      </c>
      <c r="I19" s="59">
        <v>0</v>
      </c>
      <c r="J19" s="52" t="s">
        <v>33</v>
      </c>
    </row>
    <row r="20" spans="2:10" s="48" customFormat="1" x14ac:dyDescent="0.2">
      <c r="B20" s="106"/>
      <c r="C20" s="106"/>
      <c r="D20" s="74" t="s">
        <v>172</v>
      </c>
      <c r="E20" s="75">
        <v>44686</v>
      </c>
      <c r="F20" s="72">
        <v>163472.48000000001</v>
      </c>
      <c r="G20" s="73">
        <f t="shared" si="0"/>
        <v>44716</v>
      </c>
      <c r="H20" s="72">
        <v>163472.48000000001</v>
      </c>
      <c r="I20" s="59">
        <v>0</v>
      </c>
      <c r="J20" s="52" t="s">
        <v>33</v>
      </c>
    </row>
    <row r="21" spans="2:10" s="48" customFormat="1" x14ac:dyDescent="0.2">
      <c r="B21" s="106"/>
      <c r="C21" s="106"/>
      <c r="D21" s="74" t="s">
        <v>171</v>
      </c>
      <c r="E21" s="75">
        <v>44686</v>
      </c>
      <c r="F21" s="72">
        <v>25690.44</v>
      </c>
      <c r="G21" s="73">
        <f t="shared" si="0"/>
        <v>44716</v>
      </c>
      <c r="H21" s="72">
        <v>25690.44</v>
      </c>
      <c r="I21" s="59">
        <v>0</v>
      </c>
      <c r="J21" s="52" t="s">
        <v>33</v>
      </c>
    </row>
    <row r="22" spans="2:10" s="48" customFormat="1" x14ac:dyDescent="0.2">
      <c r="B22" s="106"/>
      <c r="C22" s="106"/>
      <c r="D22" s="74" t="s">
        <v>170</v>
      </c>
      <c r="E22" s="75">
        <v>44686</v>
      </c>
      <c r="F22" s="72">
        <v>37810.74</v>
      </c>
      <c r="G22" s="73">
        <f t="shared" si="0"/>
        <v>44716</v>
      </c>
      <c r="H22" s="72">
        <v>37810.74</v>
      </c>
      <c r="I22" s="59">
        <v>0</v>
      </c>
      <c r="J22" s="52" t="s">
        <v>33</v>
      </c>
    </row>
    <row r="23" spans="2:10" x14ac:dyDescent="0.2">
      <c r="B23" s="106"/>
      <c r="C23" s="106"/>
      <c r="D23" s="74" t="s">
        <v>169</v>
      </c>
      <c r="E23" s="75">
        <v>44686</v>
      </c>
      <c r="F23" s="72">
        <v>33837.9</v>
      </c>
      <c r="G23" s="73">
        <f t="shared" si="0"/>
        <v>44716</v>
      </c>
      <c r="H23" s="72">
        <v>33837.9</v>
      </c>
      <c r="I23" s="59">
        <v>0</v>
      </c>
      <c r="J23" s="52" t="s">
        <v>33</v>
      </c>
    </row>
    <row r="24" spans="2:10" x14ac:dyDescent="0.2">
      <c r="B24" s="106"/>
      <c r="C24" s="106"/>
      <c r="D24" s="74" t="s">
        <v>168</v>
      </c>
      <c r="E24" s="75">
        <v>44686</v>
      </c>
      <c r="F24" s="72">
        <v>34690.449999999997</v>
      </c>
      <c r="G24" s="73">
        <f t="shared" si="0"/>
        <v>44716</v>
      </c>
      <c r="H24" s="72">
        <v>34690.449999999997</v>
      </c>
      <c r="I24" s="59">
        <v>0</v>
      </c>
      <c r="J24" s="52" t="s">
        <v>33</v>
      </c>
    </row>
    <row r="25" spans="2:10" x14ac:dyDescent="0.2">
      <c r="B25" s="106"/>
      <c r="C25" s="106"/>
      <c r="D25" s="74" t="s">
        <v>167</v>
      </c>
      <c r="E25" s="75">
        <v>44686</v>
      </c>
      <c r="F25" s="72">
        <v>91712.59</v>
      </c>
      <c r="G25" s="73">
        <f t="shared" si="0"/>
        <v>44716</v>
      </c>
      <c r="H25" s="72">
        <v>91712.59</v>
      </c>
      <c r="I25" s="59">
        <v>0</v>
      </c>
      <c r="J25" s="52" t="s">
        <v>33</v>
      </c>
    </row>
    <row r="26" spans="2:10" x14ac:dyDescent="0.2">
      <c r="B26" s="103"/>
      <c r="C26" s="103"/>
      <c r="D26" s="74" t="s">
        <v>166</v>
      </c>
      <c r="E26" s="75">
        <v>44686</v>
      </c>
      <c r="F26" s="72">
        <v>11717.68</v>
      </c>
      <c r="G26" s="73">
        <f t="shared" si="0"/>
        <v>44716</v>
      </c>
      <c r="H26" s="72">
        <v>11717.68</v>
      </c>
      <c r="I26" s="59">
        <v>0</v>
      </c>
      <c r="J26" s="52" t="s">
        <v>33</v>
      </c>
    </row>
    <row r="27" spans="2:10" ht="79.5" customHeight="1" x14ac:dyDescent="0.2">
      <c r="B27" s="80" t="s">
        <v>181</v>
      </c>
      <c r="C27" s="80" t="s">
        <v>182</v>
      </c>
      <c r="D27" s="74" t="s">
        <v>180</v>
      </c>
      <c r="E27" s="75">
        <v>44697</v>
      </c>
      <c r="F27" s="72">
        <v>1427328</v>
      </c>
      <c r="G27" s="73">
        <f t="shared" si="0"/>
        <v>44727</v>
      </c>
      <c r="H27" s="72">
        <v>1427328</v>
      </c>
      <c r="I27" s="59">
        <v>0</v>
      </c>
      <c r="J27" s="52" t="s">
        <v>33</v>
      </c>
    </row>
    <row r="28" spans="2:10" ht="101.25" customHeight="1" x14ac:dyDescent="0.2">
      <c r="B28" s="80" t="s">
        <v>11</v>
      </c>
      <c r="C28" s="80" t="s">
        <v>187</v>
      </c>
      <c r="D28" s="74" t="s">
        <v>183</v>
      </c>
      <c r="E28" s="75">
        <v>44673</v>
      </c>
      <c r="F28" s="72">
        <v>467974.86</v>
      </c>
      <c r="G28" s="73">
        <f t="shared" si="0"/>
        <v>44703</v>
      </c>
      <c r="H28" s="72">
        <v>467974.86</v>
      </c>
      <c r="I28" s="59">
        <v>0</v>
      </c>
      <c r="J28" s="52" t="s">
        <v>33</v>
      </c>
    </row>
    <row r="29" spans="2:10" ht="102" customHeight="1" x14ac:dyDescent="0.2">
      <c r="B29" s="80" t="s">
        <v>184</v>
      </c>
      <c r="C29" s="80" t="s">
        <v>186</v>
      </c>
      <c r="D29" s="74" t="s">
        <v>185</v>
      </c>
      <c r="E29" s="75">
        <v>44706</v>
      </c>
      <c r="F29" s="72">
        <v>151921.89000000001</v>
      </c>
      <c r="G29" s="73">
        <f t="shared" si="0"/>
        <v>44736</v>
      </c>
      <c r="H29" s="72">
        <v>151921.89000000001</v>
      </c>
      <c r="I29" s="59">
        <v>0</v>
      </c>
      <c r="J29" s="52" t="s">
        <v>33</v>
      </c>
    </row>
    <row r="30" spans="2:10" ht="102" x14ac:dyDescent="0.2">
      <c r="B30" s="80" t="s">
        <v>91</v>
      </c>
      <c r="C30" s="80" t="s">
        <v>188</v>
      </c>
      <c r="D30" s="74" t="s">
        <v>189</v>
      </c>
      <c r="E30" s="75">
        <v>44682</v>
      </c>
      <c r="F30" s="72">
        <v>1115322.6299999999</v>
      </c>
      <c r="G30" s="73">
        <f t="shared" si="0"/>
        <v>44712</v>
      </c>
      <c r="H30" s="72">
        <v>1115322.6299999999</v>
      </c>
      <c r="I30" s="59">
        <v>0</v>
      </c>
      <c r="J30" s="52" t="s">
        <v>33</v>
      </c>
    </row>
    <row r="31" spans="2:10" ht="74.25" customHeight="1" x14ac:dyDescent="0.2">
      <c r="B31" s="104" t="s">
        <v>20</v>
      </c>
      <c r="C31" s="102" t="s">
        <v>366</v>
      </c>
      <c r="D31" s="74" t="s">
        <v>364</v>
      </c>
      <c r="E31" s="75">
        <v>44737</v>
      </c>
      <c r="F31" s="92">
        <v>62202.02</v>
      </c>
      <c r="G31" s="73">
        <f t="shared" si="0"/>
        <v>44767</v>
      </c>
      <c r="H31" s="92">
        <v>62202.02</v>
      </c>
      <c r="I31" s="59">
        <v>0</v>
      </c>
      <c r="J31" s="52" t="s">
        <v>33</v>
      </c>
    </row>
    <row r="32" spans="2:10" ht="74.25" customHeight="1" x14ac:dyDescent="0.2">
      <c r="B32" s="105"/>
      <c r="C32" s="103"/>
      <c r="D32" s="74" t="s">
        <v>365</v>
      </c>
      <c r="E32" s="75">
        <v>44737</v>
      </c>
      <c r="F32" s="93"/>
      <c r="G32" s="73"/>
      <c r="H32" s="93"/>
      <c r="I32" s="59">
        <v>0</v>
      </c>
      <c r="J32" s="52" t="s">
        <v>33</v>
      </c>
    </row>
    <row r="33" spans="2:10" ht="51" x14ac:dyDescent="0.2">
      <c r="B33" s="49" t="s">
        <v>0</v>
      </c>
      <c r="C33" s="49" t="s">
        <v>1</v>
      </c>
      <c r="D33" s="49" t="s">
        <v>3</v>
      </c>
      <c r="E33" s="49" t="s">
        <v>2</v>
      </c>
      <c r="F33" s="50" t="s">
        <v>4</v>
      </c>
      <c r="G33" s="49" t="s">
        <v>5</v>
      </c>
      <c r="H33" s="49" t="s">
        <v>6</v>
      </c>
      <c r="I33" s="49" t="s">
        <v>7</v>
      </c>
      <c r="J33" s="49" t="s">
        <v>8</v>
      </c>
    </row>
    <row r="34" spans="2:10" ht="89.25" x14ac:dyDescent="0.2">
      <c r="B34" s="80" t="s">
        <v>192</v>
      </c>
      <c r="C34" s="80" t="s">
        <v>191</v>
      </c>
      <c r="D34" s="74" t="s">
        <v>190</v>
      </c>
      <c r="E34" s="75">
        <v>44684</v>
      </c>
      <c r="F34" s="72">
        <v>195000</v>
      </c>
      <c r="G34" s="73">
        <f t="shared" si="0"/>
        <v>44714</v>
      </c>
      <c r="H34" s="72">
        <v>195000</v>
      </c>
      <c r="I34" s="59">
        <v>0</v>
      </c>
      <c r="J34" s="52" t="s">
        <v>33</v>
      </c>
    </row>
    <row r="35" spans="2:10" ht="78.75" customHeight="1" x14ac:dyDescent="0.2">
      <c r="B35" s="80" t="s">
        <v>194</v>
      </c>
      <c r="C35" s="80" t="s">
        <v>193</v>
      </c>
      <c r="D35" s="74" t="s">
        <v>195</v>
      </c>
      <c r="E35" s="75">
        <v>44629</v>
      </c>
      <c r="F35" s="72">
        <v>4402782.24</v>
      </c>
      <c r="G35" s="73">
        <f t="shared" si="0"/>
        <v>44659</v>
      </c>
      <c r="H35" s="72">
        <v>4402782.24</v>
      </c>
      <c r="I35" s="59">
        <v>0</v>
      </c>
      <c r="J35" s="52" t="s">
        <v>33</v>
      </c>
    </row>
    <row r="36" spans="2:10" ht="89.25" x14ac:dyDescent="0.2">
      <c r="B36" s="80" t="s">
        <v>194</v>
      </c>
      <c r="C36" s="80" t="s">
        <v>196</v>
      </c>
      <c r="D36" s="74" t="s">
        <v>197</v>
      </c>
      <c r="E36" s="75">
        <v>44712</v>
      </c>
      <c r="F36" s="72">
        <v>1978735.95</v>
      </c>
      <c r="G36" s="73">
        <f t="shared" si="0"/>
        <v>44742</v>
      </c>
      <c r="H36" s="72">
        <v>1978735.95</v>
      </c>
      <c r="I36" s="59">
        <v>0</v>
      </c>
      <c r="J36" s="52" t="s">
        <v>33</v>
      </c>
    </row>
    <row r="37" spans="2:10" ht="76.5" x14ac:dyDescent="0.2">
      <c r="B37" s="80" t="s">
        <v>199</v>
      </c>
      <c r="C37" s="80" t="s">
        <v>200</v>
      </c>
      <c r="D37" s="74" t="s">
        <v>198</v>
      </c>
      <c r="E37" s="75">
        <v>44639</v>
      </c>
      <c r="F37" s="72">
        <v>159949</v>
      </c>
      <c r="G37" s="73">
        <f t="shared" si="0"/>
        <v>44669</v>
      </c>
      <c r="H37" s="72">
        <v>159949</v>
      </c>
      <c r="I37" s="59">
        <v>0</v>
      </c>
      <c r="J37" s="52" t="s">
        <v>33</v>
      </c>
    </row>
    <row r="38" spans="2:10" ht="97.5" customHeight="1" x14ac:dyDescent="0.2">
      <c r="B38" s="80" t="s">
        <v>202</v>
      </c>
      <c r="C38" s="80" t="s">
        <v>201</v>
      </c>
      <c r="D38" s="74" t="s">
        <v>203</v>
      </c>
      <c r="E38" s="75">
        <v>44705</v>
      </c>
      <c r="F38" s="72">
        <v>164804.70000000001</v>
      </c>
      <c r="G38" s="73">
        <f t="shared" si="0"/>
        <v>44735</v>
      </c>
      <c r="H38" s="72">
        <v>164804.70000000001</v>
      </c>
      <c r="I38" s="59">
        <v>0</v>
      </c>
      <c r="J38" s="52" t="s">
        <v>33</v>
      </c>
    </row>
    <row r="39" spans="2:10" ht="89.25" x14ac:dyDescent="0.2">
      <c r="B39" s="80" t="s">
        <v>205</v>
      </c>
      <c r="C39" s="80" t="s">
        <v>204</v>
      </c>
      <c r="D39" s="74" t="s">
        <v>206</v>
      </c>
      <c r="E39" s="75">
        <v>44692</v>
      </c>
      <c r="F39" s="72">
        <v>73589.679999999993</v>
      </c>
      <c r="G39" s="73">
        <f t="shared" si="0"/>
        <v>44722</v>
      </c>
      <c r="H39" s="72">
        <v>73589.679999999993</v>
      </c>
      <c r="I39" s="59">
        <v>0</v>
      </c>
      <c r="J39" s="52" t="s">
        <v>33</v>
      </c>
    </row>
    <row r="40" spans="2:10" ht="102" x14ac:dyDescent="0.2">
      <c r="B40" s="80" t="s">
        <v>208</v>
      </c>
      <c r="C40" s="80" t="s">
        <v>207</v>
      </c>
      <c r="D40" s="74" t="s">
        <v>209</v>
      </c>
      <c r="E40" s="75">
        <v>44680</v>
      </c>
      <c r="F40" s="72">
        <v>6533.62</v>
      </c>
      <c r="G40" s="73">
        <f t="shared" si="0"/>
        <v>44710</v>
      </c>
      <c r="H40" s="72">
        <v>6533.62</v>
      </c>
      <c r="I40" s="59">
        <v>0</v>
      </c>
      <c r="J40" s="52" t="s">
        <v>33</v>
      </c>
    </row>
    <row r="41" spans="2:10" ht="76.5" x14ac:dyDescent="0.2">
      <c r="B41" s="80" t="s">
        <v>205</v>
      </c>
      <c r="C41" s="80" t="s">
        <v>210</v>
      </c>
      <c r="D41" s="74" t="s">
        <v>211</v>
      </c>
      <c r="E41" s="75">
        <v>44690</v>
      </c>
      <c r="F41" s="72">
        <v>84079.79</v>
      </c>
      <c r="G41" s="73">
        <f t="shared" si="0"/>
        <v>44720</v>
      </c>
      <c r="H41" s="72">
        <v>84079.79</v>
      </c>
      <c r="I41" s="59">
        <v>0</v>
      </c>
      <c r="J41" s="52" t="s">
        <v>33</v>
      </c>
    </row>
    <row r="42" spans="2:10" ht="132" customHeight="1" x14ac:dyDescent="0.2">
      <c r="B42" s="80" t="s">
        <v>214</v>
      </c>
      <c r="C42" s="80" t="s">
        <v>212</v>
      </c>
      <c r="D42" s="74" t="s">
        <v>213</v>
      </c>
      <c r="E42" s="75">
        <v>44691</v>
      </c>
      <c r="F42" s="72">
        <v>65000</v>
      </c>
      <c r="G42" s="73">
        <f t="shared" si="0"/>
        <v>44721</v>
      </c>
      <c r="H42" s="72">
        <v>65000</v>
      </c>
      <c r="I42" s="59">
        <v>0</v>
      </c>
      <c r="J42" s="52" t="s">
        <v>33</v>
      </c>
    </row>
    <row r="43" spans="2:10" ht="114.75" x14ac:dyDescent="0.2">
      <c r="B43" s="80" t="s">
        <v>214</v>
      </c>
      <c r="C43" s="80" t="s">
        <v>215</v>
      </c>
      <c r="D43" s="74" t="s">
        <v>216</v>
      </c>
      <c r="E43" s="75">
        <v>44691</v>
      </c>
      <c r="F43" s="72">
        <v>70000</v>
      </c>
      <c r="G43" s="73">
        <f t="shared" si="0"/>
        <v>44721</v>
      </c>
      <c r="H43" s="72">
        <v>70000</v>
      </c>
      <c r="I43" s="59">
        <v>0</v>
      </c>
      <c r="J43" s="52" t="s">
        <v>33</v>
      </c>
    </row>
    <row r="44" spans="2:10" ht="51" x14ac:dyDescent="0.2">
      <c r="B44" s="49" t="s">
        <v>0</v>
      </c>
      <c r="C44" s="49" t="s">
        <v>1</v>
      </c>
      <c r="D44" s="49" t="s">
        <v>3</v>
      </c>
      <c r="E44" s="49" t="s">
        <v>2</v>
      </c>
      <c r="F44" s="50" t="s">
        <v>4</v>
      </c>
      <c r="G44" s="49" t="s">
        <v>5</v>
      </c>
      <c r="H44" s="49" t="s">
        <v>6</v>
      </c>
      <c r="I44" s="49" t="s">
        <v>7</v>
      </c>
      <c r="J44" s="49" t="s">
        <v>8</v>
      </c>
    </row>
    <row r="45" spans="2:10" ht="96" customHeight="1" x14ac:dyDescent="0.2">
      <c r="B45" s="80" t="s">
        <v>218</v>
      </c>
      <c r="C45" s="80" t="s">
        <v>217</v>
      </c>
      <c r="D45" s="74" t="s">
        <v>219</v>
      </c>
      <c r="E45" s="75">
        <v>44700</v>
      </c>
      <c r="F45" s="72">
        <v>10936.58</v>
      </c>
      <c r="G45" s="73">
        <f t="shared" si="0"/>
        <v>44730</v>
      </c>
      <c r="H45" s="72">
        <v>10936.58</v>
      </c>
      <c r="I45" s="59">
        <v>0</v>
      </c>
      <c r="J45" s="52" t="s">
        <v>33</v>
      </c>
    </row>
    <row r="46" spans="2:10" ht="114" customHeight="1" x14ac:dyDescent="0.2">
      <c r="B46" s="80" t="s">
        <v>218</v>
      </c>
      <c r="C46" s="80" t="s">
        <v>221</v>
      </c>
      <c r="D46" s="74" t="s">
        <v>220</v>
      </c>
      <c r="E46" s="75">
        <v>44698</v>
      </c>
      <c r="F46" s="72">
        <v>28213.42</v>
      </c>
      <c r="G46" s="73">
        <f t="shared" si="0"/>
        <v>44728</v>
      </c>
      <c r="H46" s="72">
        <v>28213.42</v>
      </c>
      <c r="I46" s="59">
        <v>0</v>
      </c>
      <c r="J46" s="52" t="s">
        <v>33</v>
      </c>
    </row>
    <row r="47" spans="2:10" ht="102" x14ac:dyDescent="0.2">
      <c r="B47" s="80" t="s">
        <v>222</v>
      </c>
      <c r="C47" s="80" t="s">
        <v>224</v>
      </c>
      <c r="D47" s="74" t="s">
        <v>223</v>
      </c>
      <c r="E47" s="75">
        <v>44694</v>
      </c>
      <c r="F47" s="72">
        <v>55630.49</v>
      </c>
      <c r="G47" s="73">
        <f t="shared" si="0"/>
        <v>44724</v>
      </c>
      <c r="H47" s="72">
        <v>55630.49</v>
      </c>
      <c r="I47" s="59">
        <v>0</v>
      </c>
      <c r="J47" s="52" t="s">
        <v>33</v>
      </c>
    </row>
    <row r="48" spans="2:10" ht="91.5" customHeight="1" x14ac:dyDescent="0.2">
      <c r="B48" s="80" t="s">
        <v>227</v>
      </c>
      <c r="C48" s="80" t="s">
        <v>225</v>
      </c>
      <c r="D48" s="74" t="s">
        <v>226</v>
      </c>
      <c r="E48" s="75">
        <v>44683</v>
      </c>
      <c r="F48" s="72">
        <v>695727.41</v>
      </c>
      <c r="G48" s="73">
        <f t="shared" si="0"/>
        <v>44713</v>
      </c>
      <c r="H48" s="72">
        <v>695727.41</v>
      </c>
      <c r="I48" s="59">
        <v>0</v>
      </c>
      <c r="J48" s="52" t="s">
        <v>33</v>
      </c>
    </row>
    <row r="49" spans="2:10" ht="101.25" customHeight="1" x14ac:dyDescent="0.2">
      <c r="B49" s="80" t="s">
        <v>229</v>
      </c>
      <c r="C49" s="80" t="s">
        <v>228</v>
      </c>
      <c r="D49" s="74" t="s">
        <v>230</v>
      </c>
      <c r="E49" s="75">
        <v>44671</v>
      </c>
      <c r="F49" s="72">
        <v>145725</v>
      </c>
      <c r="G49" s="73">
        <f t="shared" si="0"/>
        <v>44701</v>
      </c>
      <c r="H49" s="72">
        <v>145725</v>
      </c>
      <c r="I49" s="59">
        <v>0</v>
      </c>
      <c r="J49" s="52" t="s">
        <v>33</v>
      </c>
    </row>
    <row r="50" spans="2:10" ht="97.5" customHeight="1" x14ac:dyDescent="0.2">
      <c r="B50" s="80" t="s">
        <v>205</v>
      </c>
      <c r="C50" s="80" t="s">
        <v>231</v>
      </c>
      <c r="D50" s="74" t="s">
        <v>232</v>
      </c>
      <c r="E50" s="75">
        <v>44705</v>
      </c>
      <c r="F50" s="72">
        <v>56557.34</v>
      </c>
      <c r="G50" s="73">
        <f t="shared" si="0"/>
        <v>44735</v>
      </c>
      <c r="H50" s="72">
        <v>56557.34</v>
      </c>
      <c r="I50" s="59">
        <v>0</v>
      </c>
      <c r="J50" s="52" t="s">
        <v>33</v>
      </c>
    </row>
    <row r="51" spans="2:10" ht="110.25" customHeight="1" x14ac:dyDescent="0.2">
      <c r="B51" s="80" t="s">
        <v>218</v>
      </c>
      <c r="C51" s="80" t="s">
        <v>233</v>
      </c>
      <c r="D51" s="74" t="s">
        <v>234</v>
      </c>
      <c r="E51" s="75">
        <v>44700</v>
      </c>
      <c r="F51" s="72">
        <v>154605.54</v>
      </c>
      <c r="G51" s="73">
        <f t="shared" si="0"/>
        <v>44730</v>
      </c>
      <c r="H51" s="72">
        <v>154605.54</v>
      </c>
      <c r="I51" s="59">
        <v>0</v>
      </c>
      <c r="J51" s="52" t="s">
        <v>33</v>
      </c>
    </row>
    <row r="52" spans="2:10" ht="102" customHeight="1" x14ac:dyDescent="0.2">
      <c r="B52" s="80" t="s">
        <v>218</v>
      </c>
      <c r="C52" s="80" t="s">
        <v>236</v>
      </c>
      <c r="D52" s="74" t="s">
        <v>235</v>
      </c>
      <c r="E52" s="75">
        <v>44697</v>
      </c>
      <c r="F52" s="72">
        <v>80311.12</v>
      </c>
      <c r="G52" s="73">
        <f t="shared" si="0"/>
        <v>44727</v>
      </c>
      <c r="H52" s="72">
        <v>80311.12</v>
      </c>
      <c r="I52" s="59">
        <v>0</v>
      </c>
      <c r="J52" s="52" t="s">
        <v>33</v>
      </c>
    </row>
    <row r="53" spans="2:10" ht="102" x14ac:dyDescent="0.2">
      <c r="B53" s="80" t="s">
        <v>218</v>
      </c>
      <c r="C53" s="80" t="s">
        <v>237</v>
      </c>
      <c r="D53" s="74" t="s">
        <v>238</v>
      </c>
      <c r="E53" s="75">
        <v>44680</v>
      </c>
      <c r="F53" s="72">
        <v>18425.25</v>
      </c>
      <c r="G53" s="73">
        <f>30+E53</f>
        <v>44710</v>
      </c>
      <c r="H53" s="72">
        <v>18425.25</v>
      </c>
      <c r="I53" s="59">
        <v>0</v>
      </c>
      <c r="J53" s="52" t="s">
        <v>33</v>
      </c>
    </row>
    <row r="54" spans="2:10" ht="51" x14ac:dyDescent="0.2">
      <c r="B54" s="49" t="s">
        <v>0</v>
      </c>
      <c r="C54" s="49" t="s">
        <v>1</v>
      </c>
      <c r="D54" s="49" t="s">
        <v>3</v>
      </c>
      <c r="E54" s="49" t="s">
        <v>2</v>
      </c>
      <c r="F54" s="50" t="s">
        <v>4</v>
      </c>
      <c r="G54" s="49" t="s">
        <v>5</v>
      </c>
      <c r="H54" s="49" t="s">
        <v>6</v>
      </c>
      <c r="I54" s="49" t="s">
        <v>7</v>
      </c>
      <c r="J54" s="49" t="s">
        <v>8</v>
      </c>
    </row>
    <row r="55" spans="2:10" ht="111" customHeight="1" x14ac:dyDescent="0.2">
      <c r="B55" s="80" t="s">
        <v>218</v>
      </c>
      <c r="C55" s="80" t="s">
        <v>239</v>
      </c>
      <c r="D55" s="74" t="s">
        <v>240</v>
      </c>
      <c r="E55" s="75">
        <v>44687</v>
      </c>
      <c r="F55" s="72">
        <v>76795.37</v>
      </c>
      <c r="G55" s="73">
        <f t="shared" ref="G55:G82" si="1">30+E55</f>
        <v>44717</v>
      </c>
      <c r="H55" s="72">
        <v>76795.37</v>
      </c>
      <c r="I55" s="59">
        <v>0</v>
      </c>
      <c r="J55" s="52" t="s">
        <v>33</v>
      </c>
    </row>
    <row r="56" spans="2:10" ht="102" x14ac:dyDescent="0.2">
      <c r="B56" s="80" t="s">
        <v>205</v>
      </c>
      <c r="C56" s="80" t="s">
        <v>241</v>
      </c>
      <c r="D56" s="74" t="s">
        <v>242</v>
      </c>
      <c r="E56" s="75">
        <v>44657</v>
      </c>
      <c r="F56" s="72">
        <v>8527.42</v>
      </c>
      <c r="G56" s="73">
        <f t="shared" si="1"/>
        <v>44687</v>
      </c>
      <c r="H56" s="72">
        <v>8527.42</v>
      </c>
      <c r="I56" s="59">
        <v>0</v>
      </c>
      <c r="J56" s="52" t="s">
        <v>33</v>
      </c>
    </row>
    <row r="57" spans="2:10" ht="104.25" customHeight="1" x14ac:dyDescent="0.2">
      <c r="B57" s="80" t="s">
        <v>208</v>
      </c>
      <c r="C57" s="80" t="s">
        <v>243</v>
      </c>
      <c r="D57" s="74" t="s">
        <v>244</v>
      </c>
      <c r="E57" s="75">
        <v>44694</v>
      </c>
      <c r="F57" s="72">
        <v>17870.77</v>
      </c>
      <c r="G57" s="73">
        <f t="shared" si="1"/>
        <v>44724</v>
      </c>
      <c r="H57" s="72">
        <v>17870.77</v>
      </c>
      <c r="I57" s="59">
        <v>0</v>
      </c>
      <c r="J57" s="52" t="s">
        <v>33</v>
      </c>
    </row>
    <row r="58" spans="2:10" ht="101.25" customHeight="1" x14ac:dyDescent="0.2">
      <c r="B58" s="80" t="s">
        <v>218</v>
      </c>
      <c r="C58" s="80" t="s">
        <v>245</v>
      </c>
      <c r="D58" s="74" t="s">
        <v>246</v>
      </c>
      <c r="E58" s="75">
        <v>44700</v>
      </c>
      <c r="F58" s="72">
        <v>56750.87</v>
      </c>
      <c r="G58" s="73">
        <f t="shared" si="1"/>
        <v>44730</v>
      </c>
      <c r="H58" s="72">
        <v>56750.87</v>
      </c>
      <c r="I58" s="59">
        <v>0</v>
      </c>
      <c r="J58" s="52" t="s">
        <v>33</v>
      </c>
    </row>
    <row r="59" spans="2:10" ht="39" customHeight="1" x14ac:dyDescent="0.2">
      <c r="B59" s="102" t="s">
        <v>248</v>
      </c>
      <c r="C59" s="102" t="s">
        <v>247</v>
      </c>
      <c r="D59" s="74" t="s">
        <v>249</v>
      </c>
      <c r="E59" s="107">
        <v>44712</v>
      </c>
      <c r="F59" s="72">
        <v>1059.92</v>
      </c>
      <c r="G59" s="110">
        <f t="shared" si="1"/>
        <v>44742</v>
      </c>
      <c r="H59" s="72">
        <v>1059.92</v>
      </c>
      <c r="I59" s="59">
        <v>0</v>
      </c>
      <c r="J59" s="52" t="s">
        <v>33</v>
      </c>
    </row>
    <row r="60" spans="2:10" ht="39" customHeight="1" x14ac:dyDescent="0.2">
      <c r="B60" s="106"/>
      <c r="C60" s="106"/>
      <c r="D60" s="74" t="s">
        <v>250</v>
      </c>
      <c r="E60" s="108"/>
      <c r="F60" s="72">
        <v>1059.92</v>
      </c>
      <c r="G60" s="111"/>
      <c r="H60" s="72">
        <v>1059.92</v>
      </c>
      <c r="I60" s="59">
        <v>0</v>
      </c>
      <c r="J60" s="52" t="s">
        <v>33</v>
      </c>
    </row>
    <row r="61" spans="2:10" ht="39" customHeight="1" x14ac:dyDescent="0.2">
      <c r="B61" s="103"/>
      <c r="C61" s="103"/>
      <c r="D61" s="74" t="s">
        <v>251</v>
      </c>
      <c r="E61" s="109"/>
      <c r="F61" s="72">
        <v>4537.16</v>
      </c>
      <c r="G61" s="112"/>
      <c r="H61" s="72">
        <v>4537.16</v>
      </c>
      <c r="I61" s="59">
        <v>0</v>
      </c>
      <c r="J61" s="52" t="s">
        <v>33</v>
      </c>
    </row>
    <row r="62" spans="2:10" ht="89.25" x14ac:dyDescent="0.2">
      <c r="B62" s="80" t="s">
        <v>208</v>
      </c>
      <c r="C62" s="80" t="s">
        <v>252</v>
      </c>
      <c r="D62" s="74" t="s">
        <v>253</v>
      </c>
      <c r="E62" s="75">
        <v>44698</v>
      </c>
      <c r="F62" s="72">
        <v>7773.98</v>
      </c>
      <c r="G62" s="73">
        <f t="shared" si="1"/>
        <v>44728</v>
      </c>
      <c r="H62" s="72">
        <v>7773.98</v>
      </c>
      <c r="I62" s="59">
        <v>0</v>
      </c>
      <c r="J62" s="52" t="s">
        <v>33</v>
      </c>
    </row>
    <row r="63" spans="2:10" ht="102" x14ac:dyDescent="0.2">
      <c r="B63" s="80" t="s">
        <v>256</v>
      </c>
      <c r="C63" s="80" t="s">
        <v>254</v>
      </c>
      <c r="D63" s="74" t="s">
        <v>255</v>
      </c>
      <c r="E63" s="75">
        <v>44714</v>
      </c>
      <c r="F63" s="72">
        <v>10620</v>
      </c>
      <c r="G63" s="73">
        <f t="shared" si="1"/>
        <v>44744</v>
      </c>
      <c r="H63" s="72">
        <v>10620</v>
      </c>
      <c r="I63" s="59">
        <v>0</v>
      </c>
      <c r="J63" s="52" t="s">
        <v>33</v>
      </c>
    </row>
    <row r="64" spans="2:10" ht="123.75" customHeight="1" x14ac:dyDescent="0.2">
      <c r="B64" s="80" t="s">
        <v>205</v>
      </c>
      <c r="C64" s="80" t="s">
        <v>257</v>
      </c>
      <c r="D64" s="74" t="s">
        <v>258</v>
      </c>
      <c r="E64" s="75">
        <v>44704</v>
      </c>
      <c r="F64" s="72">
        <v>68911.38</v>
      </c>
      <c r="G64" s="73">
        <f t="shared" si="1"/>
        <v>44734</v>
      </c>
      <c r="H64" s="72">
        <v>68911.38</v>
      </c>
      <c r="I64" s="59">
        <v>0</v>
      </c>
      <c r="J64" s="52" t="s">
        <v>33</v>
      </c>
    </row>
    <row r="65" spans="2:10" ht="89.25" x14ac:dyDescent="0.2">
      <c r="B65" s="80" t="s">
        <v>260</v>
      </c>
      <c r="C65" s="80" t="s">
        <v>259</v>
      </c>
      <c r="D65" s="74" t="s">
        <v>261</v>
      </c>
      <c r="E65" s="75">
        <v>44716</v>
      </c>
      <c r="F65" s="72">
        <v>46826.33</v>
      </c>
      <c r="G65" s="73">
        <f t="shared" si="1"/>
        <v>44746</v>
      </c>
      <c r="H65" s="72">
        <v>46826.33</v>
      </c>
      <c r="I65" s="59">
        <v>0</v>
      </c>
      <c r="J65" s="52" t="s">
        <v>33</v>
      </c>
    </row>
    <row r="66" spans="2:10" ht="51" x14ac:dyDescent="0.2">
      <c r="B66" s="49" t="s">
        <v>0</v>
      </c>
      <c r="C66" s="49" t="s">
        <v>1</v>
      </c>
      <c r="D66" s="49" t="s">
        <v>3</v>
      </c>
      <c r="E66" s="49" t="s">
        <v>2</v>
      </c>
      <c r="F66" s="50" t="s">
        <v>4</v>
      </c>
      <c r="G66" s="49" t="s">
        <v>5</v>
      </c>
      <c r="H66" s="49" t="s">
        <v>6</v>
      </c>
      <c r="I66" s="49" t="s">
        <v>7</v>
      </c>
      <c r="J66" s="49" t="s">
        <v>8</v>
      </c>
    </row>
    <row r="67" spans="2:10" ht="89.25" x14ac:dyDescent="0.2">
      <c r="B67" s="80" t="s">
        <v>264</v>
      </c>
      <c r="C67" s="80" t="s">
        <v>262</v>
      </c>
      <c r="D67" s="74" t="s">
        <v>263</v>
      </c>
      <c r="E67" s="75">
        <v>44718</v>
      </c>
      <c r="F67" s="72">
        <v>116837.7</v>
      </c>
      <c r="G67" s="73">
        <f t="shared" si="1"/>
        <v>44748</v>
      </c>
      <c r="H67" s="72">
        <v>116837.7</v>
      </c>
      <c r="I67" s="59">
        <v>0</v>
      </c>
      <c r="J67" s="52" t="s">
        <v>33</v>
      </c>
    </row>
    <row r="68" spans="2:10" ht="111.75" customHeight="1" x14ac:dyDescent="0.2">
      <c r="B68" s="80" t="s">
        <v>208</v>
      </c>
      <c r="C68" s="80" t="s">
        <v>265</v>
      </c>
      <c r="D68" s="74" t="s">
        <v>266</v>
      </c>
      <c r="E68" s="75">
        <v>44698</v>
      </c>
      <c r="F68" s="72">
        <v>8686.83</v>
      </c>
      <c r="G68" s="73">
        <f t="shared" si="1"/>
        <v>44728</v>
      </c>
      <c r="H68" s="72">
        <v>8686.83</v>
      </c>
      <c r="I68" s="59">
        <v>0</v>
      </c>
      <c r="J68" s="52" t="s">
        <v>33</v>
      </c>
    </row>
    <row r="69" spans="2:10" ht="107.25" customHeight="1" x14ac:dyDescent="0.2">
      <c r="B69" s="80" t="s">
        <v>269</v>
      </c>
      <c r="C69" s="80" t="s">
        <v>267</v>
      </c>
      <c r="D69" s="74" t="s">
        <v>268</v>
      </c>
      <c r="E69" s="75">
        <v>44713</v>
      </c>
      <c r="F69" s="72">
        <v>90270</v>
      </c>
      <c r="G69" s="73">
        <f t="shared" si="1"/>
        <v>44743</v>
      </c>
      <c r="H69" s="72">
        <v>90270</v>
      </c>
      <c r="I69" s="59">
        <v>0</v>
      </c>
      <c r="J69" s="52" t="s">
        <v>33</v>
      </c>
    </row>
    <row r="70" spans="2:10" ht="99.75" customHeight="1" x14ac:dyDescent="0.2">
      <c r="B70" s="80" t="s">
        <v>271</v>
      </c>
      <c r="C70" s="80" t="s">
        <v>275</v>
      </c>
      <c r="D70" s="74" t="s">
        <v>270</v>
      </c>
      <c r="E70" s="75">
        <v>44715</v>
      </c>
      <c r="F70" s="72">
        <v>998280</v>
      </c>
      <c r="G70" s="73">
        <f t="shared" si="1"/>
        <v>44745</v>
      </c>
      <c r="H70" s="72">
        <v>998280</v>
      </c>
      <c r="I70" s="59">
        <v>0</v>
      </c>
      <c r="J70" s="52" t="s">
        <v>33</v>
      </c>
    </row>
    <row r="71" spans="2:10" ht="105.75" customHeight="1" x14ac:dyDescent="0.2">
      <c r="B71" s="80" t="s">
        <v>272</v>
      </c>
      <c r="C71" s="80" t="s">
        <v>274</v>
      </c>
      <c r="D71" s="74" t="s">
        <v>273</v>
      </c>
      <c r="E71" s="75">
        <v>44696</v>
      </c>
      <c r="F71" s="72">
        <v>81281.59</v>
      </c>
      <c r="G71" s="73">
        <f t="shared" si="1"/>
        <v>44726</v>
      </c>
      <c r="H71" s="72">
        <v>81281.59</v>
      </c>
      <c r="I71" s="59">
        <v>0</v>
      </c>
      <c r="J71" s="52" t="s">
        <v>33</v>
      </c>
    </row>
    <row r="72" spans="2:10" ht="28.5" customHeight="1" x14ac:dyDescent="0.2">
      <c r="B72" s="102" t="s">
        <v>277</v>
      </c>
      <c r="C72" s="102" t="s">
        <v>276</v>
      </c>
      <c r="D72" s="74" t="s">
        <v>278</v>
      </c>
      <c r="E72" s="75">
        <v>44685</v>
      </c>
      <c r="F72" s="72">
        <v>7670</v>
      </c>
      <c r="G72" s="73">
        <f t="shared" si="1"/>
        <v>44715</v>
      </c>
      <c r="H72" s="72">
        <v>7670</v>
      </c>
      <c r="I72" s="59">
        <v>0</v>
      </c>
      <c r="J72" s="52" t="s">
        <v>33</v>
      </c>
    </row>
    <row r="73" spans="2:10" ht="28.5" customHeight="1" x14ac:dyDescent="0.2">
      <c r="B73" s="106"/>
      <c r="C73" s="106"/>
      <c r="D73" s="74" t="s">
        <v>279</v>
      </c>
      <c r="E73" s="75">
        <v>44685</v>
      </c>
      <c r="F73" s="72">
        <v>9204</v>
      </c>
      <c r="G73" s="73">
        <f t="shared" si="1"/>
        <v>44715</v>
      </c>
      <c r="H73" s="72">
        <v>9204</v>
      </c>
      <c r="I73" s="59">
        <v>0</v>
      </c>
      <c r="J73" s="52" t="s">
        <v>33</v>
      </c>
    </row>
    <row r="74" spans="2:10" ht="28.5" customHeight="1" x14ac:dyDescent="0.2">
      <c r="B74" s="103"/>
      <c r="C74" s="103"/>
      <c r="D74" s="74" t="s">
        <v>280</v>
      </c>
      <c r="E74" s="75">
        <v>44691</v>
      </c>
      <c r="F74" s="72">
        <v>9204</v>
      </c>
      <c r="G74" s="73">
        <f t="shared" si="1"/>
        <v>44721</v>
      </c>
      <c r="H74" s="72">
        <v>9204</v>
      </c>
      <c r="I74" s="59">
        <v>0</v>
      </c>
      <c r="J74" s="52" t="s">
        <v>33</v>
      </c>
    </row>
    <row r="75" spans="2:10" ht="96" customHeight="1" x14ac:dyDescent="0.2">
      <c r="B75" s="80" t="s">
        <v>283</v>
      </c>
      <c r="C75" s="80" t="s">
        <v>281</v>
      </c>
      <c r="D75" s="74" t="s">
        <v>282</v>
      </c>
      <c r="E75" s="75">
        <v>44662</v>
      </c>
      <c r="F75" s="72">
        <v>76700</v>
      </c>
      <c r="G75" s="73">
        <f t="shared" si="1"/>
        <v>44692</v>
      </c>
      <c r="H75" s="72">
        <v>76700</v>
      </c>
      <c r="I75" s="59">
        <v>0</v>
      </c>
      <c r="J75" s="52" t="s">
        <v>33</v>
      </c>
    </row>
    <row r="76" spans="2:10" ht="76.5" x14ac:dyDescent="0.2">
      <c r="B76" s="80" t="s">
        <v>286</v>
      </c>
      <c r="C76" s="80" t="s">
        <v>284</v>
      </c>
      <c r="D76" s="74" t="s">
        <v>285</v>
      </c>
      <c r="E76" s="75">
        <v>44552</v>
      </c>
      <c r="F76" s="72">
        <v>528</v>
      </c>
      <c r="G76" s="73">
        <f t="shared" si="1"/>
        <v>44582</v>
      </c>
      <c r="H76" s="72">
        <v>528</v>
      </c>
      <c r="I76" s="59">
        <v>0</v>
      </c>
      <c r="J76" s="52" t="s">
        <v>33</v>
      </c>
    </row>
    <row r="77" spans="2:10" ht="19.5" customHeight="1" x14ac:dyDescent="0.2">
      <c r="B77" s="102" t="s">
        <v>287</v>
      </c>
      <c r="C77" s="102" t="s">
        <v>294</v>
      </c>
      <c r="D77" s="74" t="s">
        <v>288</v>
      </c>
      <c r="E77" s="75">
        <v>44700</v>
      </c>
      <c r="F77" s="72">
        <v>347127.45</v>
      </c>
      <c r="G77" s="73">
        <f t="shared" si="1"/>
        <v>44730</v>
      </c>
      <c r="H77" s="72">
        <v>347127.45</v>
      </c>
      <c r="I77" s="59">
        <v>0</v>
      </c>
      <c r="J77" s="52" t="s">
        <v>33</v>
      </c>
    </row>
    <row r="78" spans="2:10" ht="19.5" customHeight="1" x14ac:dyDescent="0.2">
      <c r="B78" s="106"/>
      <c r="C78" s="106"/>
      <c r="D78" s="74" t="s">
        <v>289</v>
      </c>
      <c r="E78" s="75">
        <v>44700</v>
      </c>
      <c r="F78" s="72">
        <v>99599.18</v>
      </c>
      <c r="G78" s="73">
        <f t="shared" si="1"/>
        <v>44730</v>
      </c>
      <c r="H78" s="72">
        <v>99599.18</v>
      </c>
      <c r="I78" s="59">
        <v>0</v>
      </c>
      <c r="J78" s="52" t="s">
        <v>33</v>
      </c>
    </row>
    <row r="79" spans="2:10" ht="19.5" customHeight="1" x14ac:dyDescent="0.2">
      <c r="B79" s="106"/>
      <c r="C79" s="106"/>
      <c r="D79" s="74" t="s">
        <v>290</v>
      </c>
      <c r="E79" s="75">
        <v>44700</v>
      </c>
      <c r="F79" s="72">
        <v>52069.52</v>
      </c>
      <c r="G79" s="73">
        <f t="shared" si="1"/>
        <v>44730</v>
      </c>
      <c r="H79" s="72">
        <v>52069.52</v>
      </c>
      <c r="I79" s="59">
        <v>0</v>
      </c>
      <c r="J79" s="52" t="s">
        <v>33</v>
      </c>
    </row>
    <row r="80" spans="2:10" ht="19.5" customHeight="1" x14ac:dyDescent="0.2">
      <c r="B80" s="106"/>
      <c r="C80" s="106"/>
      <c r="D80" s="74" t="s">
        <v>291</v>
      </c>
      <c r="E80" s="75">
        <v>44700</v>
      </c>
      <c r="F80" s="72">
        <v>1219.97</v>
      </c>
      <c r="G80" s="73">
        <f t="shared" si="1"/>
        <v>44730</v>
      </c>
      <c r="H80" s="72">
        <v>1219.97</v>
      </c>
      <c r="I80" s="59">
        <v>0</v>
      </c>
      <c r="J80" s="52" t="s">
        <v>33</v>
      </c>
    </row>
    <row r="81" spans="2:10" ht="19.5" customHeight="1" x14ac:dyDescent="0.2">
      <c r="B81" s="106"/>
      <c r="C81" s="106"/>
      <c r="D81" s="74" t="s">
        <v>292</v>
      </c>
      <c r="E81" s="75">
        <v>44701</v>
      </c>
      <c r="F81" s="72">
        <v>568780.99</v>
      </c>
      <c r="G81" s="73">
        <f t="shared" si="1"/>
        <v>44731</v>
      </c>
      <c r="H81" s="72">
        <v>568780.99</v>
      </c>
      <c r="I81" s="59">
        <v>0</v>
      </c>
      <c r="J81" s="52" t="s">
        <v>33</v>
      </c>
    </row>
    <row r="82" spans="2:10" ht="19.5" customHeight="1" x14ac:dyDescent="0.2">
      <c r="B82" s="103"/>
      <c r="C82" s="103"/>
      <c r="D82" s="74" t="s">
        <v>293</v>
      </c>
      <c r="E82" s="75">
        <v>44707</v>
      </c>
      <c r="F82" s="72">
        <v>4281.49</v>
      </c>
      <c r="G82" s="73">
        <f t="shared" si="1"/>
        <v>44737</v>
      </c>
      <c r="H82" s="72">
        <v>4281.49</v>
      </c>
      <c r="I82" s="59">
        <v>0</v>
      </c>
      <c r="J82" s="52" t="s">
        <v>33</v>
      </c>
    </row>
    <row r="83" spans="2:10" ht="51" x14ac:dyDescent="0.2">
      <c r="B83" s="49" t="s">
        <v>0</v>
      </c>
      <c r="C83" s="49" t="s">
        <v>1</v>
      </c>
      <c r="D83" s="49" t="s">
        <v>3</v>
      </c>
      <c r="E83" s="49" t="s">
        <v>2</v>
      </c>
      <c r="F83" s="50" t="s">
        <v>4</v>
      </c>
      <c r="G83" s="49" t="s">
        <v>5</v>
      </c>
      <c r="H83" s="49" t="s">
        <v>6</v>
      </c>
      <c r="I83" s="49" t="s">
        <v>7</v>
      </c>
      <c r="J83" s="49" t="s">
        <v>8</v>
      </c>
    </row>
    <row r="84" spans="2:10" ht="87" customHeight="1" x14ac:dyDescent="0.2">
      <c r="B84" s="82" t="s">
        <v>297</v>
      </c>
      <c r="C84" s="70" t="s">
        <v>296</v>
      </c>
      <c r="D84" s="74" t="s">
        <v>295</v>
      </c>
      <c r="E84" s="75">
        <v>44709</v>
      </c>
      <c r="F84" s="72">
        <v>1122969.55</v>
      </c>
      <c r="G84" s="73">
        <f>30+E84</f>
        <v>44739</v>
      </c>
      <c r="H84" s="72">
        <v>1122969.55</v>
      </c>
      <c r="I84" s="59">
        <v>0</v>
      </c>
      <c r="J84" s="52" t="s">
        <v>33</v>
      </c>
    </row>
    <row r="85" spans="2:10" ht="40.5" customHeight="1" x14ac:dyDescent="0.2">
      <c r="B85" s="98" t="s">
        <v>287</v>
      </c>
      <c r="C85" s="94" t="s">
        <v>298</v>
      </c>
      <c r="D85" s="74" t="s">
        <v>299</v>
      </c>
      <c r="E85" s="75">
        <v>44700</v>
      </c>
      <c r="F85" s="72">
        <v>70796.2</v>
      </c>
      <c r="G85" s="73">
        <f t="shared" ref="G85:G120" si="2">30+E85</f>
        <v>44730</v>
      </c>
      <c r="H85" s="72">
        <v>70796.2</v>
      </c>
      <c r="I85" s="59">
        <v>0</v>
      </c>
      <c r="J85" s="52" t="s">
        <v>33</v>
      </c>
    </row>
    <row r="86" spans="2:10" ht="40.5" customHeight="1" x14ac:dyDescent="0.2">
      <c r="B86" s="99"/>
      <c r="C86" s="95"/>
      <c r="D86" s="74" t="s">
        <v>300</v>
      </c>
      <c r="E86" s="75">
        <v>44706</v>
      </c>
      <c r="F86" s="72">
        <v>55765.61</v>
      </c>
      <c r="G86" s="73">
        <f t="shared" si="2"/>
        <v>44736</v>
      </c>
      <c r="H86" s="72">
        <v>55765.61</v>
      </c>
      <c r="I86" s="59">
        <v>0</v>
      </c>
      <c r="J86" s="52" t="s">
        <v>33</v>
      </c>
    </row>
    <row r="87" spans="2:10" ht="81" customHeight="1" x14ac:dyDescent="0.2">
      <c r="B87" s="82" t="s">
        <v>297</v>
      </c>
      <c r="C87" s="70" t="s">
        <v>302</v>
      </c>
      <c r="D87" s="74" t="s">
        <v>301</v>
      </c>
      <c r="E87" s="75">
        <v>44709</v>
      </c>
      <c r="F87" s="72">
        <v>830129.6</v>
      </c>
      <c r="G87" s="73">
        <f t="shared" si="2"/>
        <v>44739</v>
      </c>
      <c r="H87" s="72">
        <v>830129.6</v>
      </c>
      <c r="I87" s="59">
        <v>0</v>
      </c>
      <c r="J87" s="52" t="s">
        <v>33</v>
      </c>
    </row>
    <row r="88" spans="2:10" ht="94.5" customHeight="1" x14ac:dyDescent="0.2">
      <c r="B88" s="80" t="s">
        <v>218</v>
      </c>
      <c r="C88" s="70" t="s">
        <v>303</v>
      </c>
      <c r="D88" s="74" t="s">
        <v>304</v>
      </c>
      <c r="E88" s="75">
        <v>44700</v>
      </c>
      <c r="F88" s="72">
        <v>13615.93</v>
      </c>
      <c r="G88" s="73">
        <f t="shared" si="2"/>
        <v>44730</v>
      </c>
      <c r="H88" s="72">
        <v>13615.93</v>
      </c>
      <c r="I88" s="59">
        <v>0</v>
      </c>
      <c r="J88" s="52" t="s">
        <v>33</v>
      </c>
    </row>
    <row r="89" spans="2:10" ht="63" customHeight="1" x14ac:dyDescent="0.2">
      <c r="B89" s="114" t="s">
        <v>308</v>
      </c>
      <c r="C89" s="94" t="s">
        <v>307</v>
      </c>
      <c r="D89" s="74" t="s">
        <v>305</v>
      </c>
      <c r="E89" s="75">
        <v>44678</v>
      </c>
      <c r="F89" s="72">
        <v>37500</v>
      </c>
      <c r="G89" s="73">
        <f t="shared" si="2"/>
        <v>44708</v>
      </c>
      <c r="H89" s="72">
        <v>37500</v>
      </c>
      <c r="I89" s="59">
        <v>0</v>
      </c>
      <c r="J89" s="52" t="s">
        <v>33</v>
      </c>
    </row>
    <row r="90" spans="2:10" ht="63" customHeight="1" x14ac:dyDescent="0.2">
      <c r="B90" s="115"/>
      <c r="C90" s="95"/>
      <c r="D90" s="74" t="s">
        <v>306</v>
      </c>
      <c r="E90" s="75">
        <v>44711</v>
      </c>
      <c r="F90" s="72">
        <v>37500</v>
      </c>
      <c r="G90" s="73">
        <f t="shared" si="2"/>
        <v>44741</v>
      </c>
      <c r="H90" s="72">
        <v>37500</v>
      </c>
      <c r="I90" s="59">
        <v>0</v>
      </c>
      <c r="J90" s="52" t="s">
        <v>33</v>
      </c>
    </row>
    <row r="91" spans="2:10" ht="63" customHeight="1" x14ac:dyDescent="0.2">
      <c r="B91" s="83" t="s">
        <v>311</v>
      </c>
      <c r="C91" s="70" t="s">
        <v>310</v>
      </c>
      <c r="D91" s="74" t="s">
        <v>309</v>
      </c>
      <c r="E91" s="75">
        <v>44714</v>
      </c>
      <c r="F91" s="72">
        <v>78000</v>
      </c>
      <c r="G91" s="73">
        <f t="shared" ref="G91:G96" si="3">30+E91</f>
        <v>44744</v>
      </c>
      <c r="H91" s="72">
        <v>78000</v>
      </c>
      <c r="I91" s="59">
        <v>0</v>
      </c>
      <c r="J91" s="52" t="s">
        <v>33</v>
      </c>
    </row>
    <row r="92" spans="2:10" ht="63" customHeight="1" x14ac:dyDescent="0.2">
      <c r="B92" s="82" t="s">
        <v>297</v>
      </c>
      <c r="C92" s="70" t="s">
        <v>312</v>
      </c>
      <c r="D92" s="74" t="s">
        <v>313</v>
      </c>
      <c r="E92" s="75">
        <v>44568</v>
      </c>
      <c r="F92" s="72">
        <v>1146806.79</v>
      </c>
      <c r="G92" s="73">
        <f t="shared" si="3"/>
        <v>44598</v>
      </c>
      <c r="H92" s="72">
        <v>1146806.79</v>
      </c>
      <c r="I92" s="59">
        <v>0</v>
      </c>
      <c r="J92" s="52" t="s">
        <v>33</v>
      </c>
    </row>
    <row r="93" spans="2:10" ht="63" customHeight="1" x14ac:dyDescent="0.2">
      <c r="B93" s="82" t="s">
        <v>316</v>
      </c>
      <c r="C93" s="70" t="s">
        <v>314</v>
      </c>
      <c r="D93" s="74" t="s">
        <v>315</v>
      </c>
      <c r="E93" s="75">
        <v>44697</v>
      </c>
      <c r="F93" s="72">
        <v>119416</v>
      </c>
      <c r="G93" s="73">
        <f t="shared" si="3"/>
        <v>44727</v>
      </c>
      <c r="H93" s="72">
        <v>119416</v>
      </c>
      <c r="I93" s="59">
        <v>0</v>
      </c>
      <c r="J93" s="52" t="s">
        <v>33</v>
      </c>
    </row>
    <row r="94" spans="2:10" ht="63" customHeight="1" x14ac:dyDescent="0.2">
      <c r="B94" s="82" t="s">
        <v>311</v>
      </c>
      <c r="C94" s="70" t="s">
        <v>317</v>
      </c>
      <c r="D94" s="74" t="s">
        <v>318</v>
      </c>
      <c r="E94" s="75">
        <v>44718</v>
      </c>
      <c r="F94" s="72">
        <v>39000</v>
      </c>
      <c r="G94" s="73">
        <f t="shared" si="3"/>
        <v>44748</v>
      </c>
      <c r="H94" s="72">
        <v>39000</v>
      </c>
      <c r="I94" s="59">
        <v>0</v>
      </c>
      <c r="J94" s="52" t="s">
        <v>33</v>
      </c>
    </row>
    <row r="95" spans="2:10" ht="63" customHeight="1" x14ac:dyDescent="0.2">
      <c r="B95" s="82" t="s">
        <v>321</v>
      </c>
      <c r="C95" s="70" t="s">
        <v>319</v>
      </c>
      <c r="D95" s="74" t="s">
        <v>320</v>
      </c>
      <c r="E95" s="75">
        <v>44657</v>
      </c>
      <c r="F95" s="72">
        <v>14219</v>
      </c>
      <c r="G95" s="73">
        <f t="shared" si="3"/>
        <v>44687</v>
      </c>
      <c r="H95" s="72">
        <v>14219</v>
      </c>
      <c r="I95" s="59">
        <v>0</v>
      </c>
      <c r="J95" s="52" t="s">
        <v>33</v>
      </c>
    </row>
    <row r="96" spans="2:10" ht="63" customHeight="1" x14ac:dyDescent="0.2">
      <c r="B96" s="82" t="s">
        <v>368</v>
      </c>
      <c r="C96" s="70" t="s">
        <v>369</v>
      </c>
      <c r="D96" s="74" t="s">
        <v>367</v>
      </c>
      <c r="E96" s="75">
        <v>44719</v>
      </c>
      <c r="F96" s="72">
        <v>30107.85</v>
      </c>
      <c r="G96" s="73">
        <f t="shared" si="3"/>
        <v>44749</v>
      </c>
      <c r="H96" s="72">
        <v>30107.85</v>
      </c>
      <c r="I96" s="59">
        <v>0</v>
      </c>
      <c r="J96" s="52" t="s">
        <v>33</v>
      </c>
    </row>
    <row r="97" spans="2:10" ht="51" x14ac:dyDescent="0.2">
      <c r="B97" s="49" t="s">
        <v>0</v>
      </c>
      <c r="C97" s="49" t="s">
        <v>1</v>
      </c>
      <c r="D97" s="49" t="s">
        <v>3</v>
      </c>
      <c r="E97" s="49" t="s">
        <v>2</v>
      </c>
      <c r="F97" s="50" t="s">
        <v>4</v>
      </c>
      <c r="G97" s="49" t="s">
        <v>5</v>
      </c>
      <c r="H97" s="49" t="s">
        <v>6</v>
      </c>
      <c r="I97" s="49" t="s">
        <v>7</v>
      </c>
      <c r="J97" s="49" t="s">
        <v>8</v>
      </c>
    </row>
    <row r="98" spans="2:10" ht="55.5" customHeight="1" x14ac:dyDescent="0.2">
      <c r="B98" s="96" t="s">
        <v>373</v>
      </c>
      <c r="C98" s="94" t="s">
        <v>370</v>
      </c>
      <c r="D98" s="74" t="s">
        <v>371</v>
      </c>
      <c r="E98" s="81">
        <v>44672</v>
      </c>
      <c r="F98" s="72">
        <v>5000</v>
      </c>
      <c r="G98" s="73"/>
      <c r="H98" s="72">
        <v>5000</v>
      </c>
      <c r="I98" s="59">
        <v>0</v>
      </c>
      <c r="J98" s="52" t="s">
        <v>33</v>
      </c>
    </row>
    <row r="99" spans="2:10" ht="55.5" customHeight="1" x14ac:dyDescent="0.2">
      <c r="B99" s="97"/>
      <c r="C99" s="95"/>
      <c r="D99" s="74" t="s">
        <v>372</v>
      </c>
      <c r="E99" s="81">
        <v>44701</v>
      </c>
      <c r="F99" s="72">
        <v>5000</v>
      </c>
      <c r="G99" s="73"/>
      <c r="H99" s="72">
        <v>5000</v>
      </c>
      <c r="I99" s="59">
        <v>0</v>
      </c>
      <c r="J99" s="52" t="s">
        <v>33</v>
      </c>
    </row>
    <row r="100" spans="2:10" ht="87" customHeight="1" x14ac:dyDescent="0.2">
      <c r="B100" s="84" t="s">
        <v>20</v>
      </c>
      <c r="C100" s="85" t="s">
        <v>374</v>
      </c>
      <c r="D100" s="74" t="s">
        <v>375</v>
      </c>
      <c r="E100" s="81">
        <v>44650</v>
      </c>
      <c r="F100" s="72">
        <v>13116.97</v>
      </c>
      <c r="G100" s="73">
        <f>30+E100</f>
        <v>44680</v>
      </c>
      <c r="H100" s="72">
        <v>13116.97</v>
      </c>
      <c r="I100" s="59">
        <v>0</v>
      </c>
      <c r="J100" s="52" t="s">
        <v>33</v>
      </c>
    </row>
    <row r="101" spans="2:10" ht="105" customHeight="1" x14ac:dyDescent="0.2">
      <c r="B101" s="84" t="s">
        <v>377</v>
      </c>
      <c r="C101" s="85" t="s">
        <v>376</v>
      </c>
      <c r="D101" s="74" t="s">
        <v>378</v>
      </c>
      <c r="E101" s="81">
        <v>44712</v>
      </c>
      <c r="F101" s="72">
        <v>57945.91</v>
      </c>
      <c r="G101" s="73">
        <f>30+E101</f>
        <v>44742</v>
      </c>
      <c r="H101" s="72">
        <v>57945.91</v>
      </c>
      <c r="I101" s="59">
        <v>0</v>
      </c>
      <c r="J101" s="52" t="s">
        <v>33</v>
      </c>
    </row>
    <row r="102" spans="2:10" ht="105" customHeight="1" x14ac:dyDescent="0.2">
      <c r="B102" s="84" t="s">
        <v>381</v>
      </c>
      <c r="C102" s="85" t="s">
        <v>379</v>
      </c>
      <c r="D102" s="74" t="s">
        <v>380</v>
      </c>
      <c r="E102" s="81">
        <v>44713</v>
      </c>
      <c r="F102" s="72">
        <v>15000</v>
      </c>
      <c r="G102" s="73">
        <f>30+E102</f>
        <v>44743</v>
      </c>
      <c r="H102" s="72">
        <v>15000</v>
      </c>
      <c r="I102" s="59">
        <v>0</v>
      </c>
      <c r="J102" s="52" t="s">
        <v>33</v>
      </c>
    </row>
    <row r="103" spans="2:10" ht="105" customHeight="1" x14ac:dyDescent="0.2">
      <c r="B103" s="84" t="s">
        <v>269</v>
      </c>
      <c r="C103" s="85" t="s">
        <v>382</v>
      </c>
      <c r="D103" s="74" t="s">
        <v>383</v>
      </c>
      <c r="E103" s="81">
        <v>44713</v>
      </c>
      <c r="F103" s="72">
        <v>10710</v>
      </c>
      <c r="G103" s="73">
        <f>30+E103</f>
        <v>44743</v>
      </c>
      <c r="H103" s="72">
        <v>10710</v>
      </c>
      <c r="I103" s="59">
        <v>0</v>
      </c>
      <c r="J103" s="52" t="s">
        <v>33</v>
      </c>
    </row>
    <row r="104" spans="2:10" ht="105" customHeight="1" x14ac:dyDescent="0.2">
      <c r="B104" s="82" t="s">
        <v>283</v>
      </c>
      <c r="C104" s="86" t="s">
        <v>322</v>
      </c>
      <c r="D104" s="74" t="s">
        <v>323</v>
      </c>
      <c r="E104" s="75">
        <v>44705</v>
      </c>
      <c r="F104" s="72">
        <v>214760</v>
      </c>
      <c r="G104" s="73">
        <f t="shared" ref="G104:G107" si="4">30+E104</f>
        <v>44735</v>
      </c>
      <c r="H104" s="72">
        <v>214760</v>
      </c>
      <c r="I104" s="59">
        <v>0</v>
      </c>
      <c r="J104" s="52" t="s">
        <v>33</v>
      </c>
    </row>
    <row r="105" spans="2:10" ht="105" customHeight="1" x14ac:dyDescent="0.2">
      <c r="B105" s="82" t="s">
        <v>272</v>
      </c>
      <c r="C105" s="70" t="s">
        <v>324</v>
      </c>
      <c r="D105" s="74" t="s">
        <v>325</v>
      </c>
      <c r="E105" s="75">
        <v>44727</v>
      </c>
      <c r="F105" s="72">
        <v>80829.42</v>
      </c>
      <c r="G105" s="73">
        <f t="shared" si="4"/>
        <v>44757</v>
      </c>
      <c r="H105" s="72">
        <v>80829.42</v>
      </c>
      <c r="I105" s="59">
        <v>0</v>
      </c>
      <c r="J105" s="52" t="s">
        <v>33</v>
      </c>
    </row>
    <row r="106" spans="2:10" ht="105" customHeight="1" x14ac:dyDescent="0.2">
      <c r="B106" s="82" t="s">
        <v>327</v>
      </c>
      <c r="C106" s="70" t="s">
        <v>326</v>
      </c>
      <c r="D106" s="74" t="s">
        <v>328</v>
      </c>
      <c r="E106" s="75">
        <v>44713</v>
      </c>
      <c r="F106" s="72">
        <v>2969</v>
      </c>
      <c r="G106" s="73">
        <f t="shared" si="4"/>
        <v>44743</v>
      </c>
      <c r="H106" s="72">
        <v>2969</v>
      </c>
      <c r="I106" s="59">
        <v>0</v>
      </c>
      <c r="J106" s="52" t="s">
        <v>33</v>
      </c>
    </row>
    <row r="107" spans="2:10" ht="105" customHeight="1" x14ac:dyDescent="0.2">
      <c r="B107" s="82" t="s">
        <v>321</v>
      </c>
      <c r="C107" s="70" t="s">
        <v>329</v>
      </c>
      <c r="D107" s="74" t="s">
        <v>330</v>
      </c>
      <c r="E107" s="75">
        <v>44657</v>
      </c>
      <c r="F107" s="72">
        <v>127056.5</v>
      </c>
      <c r="G107" s="73">
        <f t="shared" si="4"/>
        <v>44687</v>
      </c>
      <c r="H107" s="72">
        <v>127056.5</v>
      </c>
      <c r="I107" s="59">
        <v>0</v>
      </c>
      <c r="J107" s="52" t="s">
        <v>33</v>
      </c>
    </row>
    <row r="108" spans="2:10" ht="51" x14ac:dyDescent="0.2">
      <c r="B108" s="49" t="s">
        <v>0</v>
      </c>
      <c r="C108" s="49" t="s">
        <v>1</v>
      </c>
      <c r="D108" s="49" t="s">
        <v>3</v>
      </c>
      <c r="E108" s="49" t="s">
        <v>2</v>
      </c>
      <c r="F108" s="50" t="s">
        <v>4</v>
      </c>
      <c r="G108" s="49" t="s">
        <v>5</v>
      </c>
      <c r="H108" s="49" t="s">
        <v>6</v>
      </c>
      <c r="I108" s="49" t="s">
        <v>7</v>
      </c>
      <c r="J108" s="49" t="s">
        <v>8</v>
      </c>
    </row>
    <row r="109" spans="2:10" ht="20.25" customHeight="1" x14ac:dyDescent="0.2">
      <c r="B109" s="98" t="s">
        <v>331</v>
      </c>
      <c r="C109" s="94" t="s">
        <v>332</v>
      </c>
      <c r="D109" s="74" t="s">
        <v>333</v>
      </c>
      <c r="E109" s="75">
        <v>44721</v>
      </c>
      <c r="F109" s="72">
        <v>66286.55</v>
      </c>
      <c r="G109" s="73">
        <f t="shared" si="2"/>
        <v>44751</v>
      </c>
      <c r="H109" s="72">
        <v>66286.55</v>
      </c>
      <c r="I109" s="59">
        <v>0</v>
      </c>
      <c r="J109" s="52" t="s">
        <v>33</v>
      </c>
    </row>
    <row r="110" spans="2:10" x14ac:dyDescent="0.2">
      <c r="B110" s="117"/>
      <c r="C110" s="116"/>
      <c r="D110" s="74" t="s">
        <v>334</v>
      </c>
      <c r="E110" s="75">
        <v>44721</v>
      </c>
      <c r="F110" s="72">
        <v>34910.300000000003</v>
      </c>
      <c r="G110" s="73">
        <f t="shared" si="2"/>
        <v>44751</v>
      </c>
      <c r="H110" s="72">
        <v>34910.300000000003</v>
      </c>
      <c r="I110" s="59">
        <v>0</v>
      </c>
      <c r="J110" s="52" t="s">
        <v>33</v>
      </c>
    </row>
    <row r="111" spans="2:10" x14ac:dyDescent="0.2">
      <c r="B111" s="117"/>
      <c r="C111" s="116"/>
      <c r="D111" s="74" t="s">
        <v>335</v>
      </c>
      <c r="E111" s="75">
        <v>44721</v>
      </c>
      <c r="F111" s="72">
        <v>298489.48</v>
      </c>
      <c r="G111" s="73">
        <f t="shared" si="2"/>
        <v>44751</v>
      </c>
      <c r="H111" s="72">
        <v>298489.48</v>
      </c>
      <c r="I111" s="59">
        <v>0</v>
      </c>
      <c r="J111" s="52" t="s">
        <v>33</v>
      </c>
    </row>
    <row r="112" spans="2:10" x14ac:dyDescent="0.2">
      <c r="B112" s="117"/>
      <c r="C112" s="116"/>
      <c r="D112" s="74" t="s">
        <v>336</v>
      </c>
      <c r="E112" s="75">
        <v>44721</v>
      </c>
      <c r="F112" s="72">
        <v>99183</v>
      </c>
      <c r="G112" s="73">
        <f t="shared" si="2"/>
        <v>44751</v>
      </c>
      <c r="H112" s="72">
        <v>99183</v>
      </c>
      <c r="I112" s="59">
        <v>0</v>
      </c>
      <c r="J112" s="52" t="s">
        <v>33</v>
      </c>
    </row>
    <row r="113" spans="2:10" x14ac:dyDescent="0.2">
      <c r="B113" s="117"/>
      <c r="C113" s="116"/>
      <c r="D113" s="74" t="s">
        <v>337</v>
      </c>
      <c r="E113" s="75">
        <v>44721</v>
      </c>
      <c r="F113" s="72">
        <v>17967.86</v>
      </c>
      <c r="G113" s="73">
        <f t="shared" si="2"/>
        <v>44751</v>
      </c>
      <c r="H113" s="72">
        <v>17967.86</v>
      </c>
      <c r="I113" s="59">
        <v>0</v>
      </c>
      <c r="J113" s="52" t="s">
        <v>33</v>
      </c>
    </row>
    <row r="114" spans="2:10" x14ac:dyDescent="0.2">
      <c r="B114" s="117"/>
      <c r="C114" s="116"/>
      <c r="D114" s="74" t="s">
        <v>338</v>
      </c>
      <c r="E114" s="75">
        <v>44721</v>
      </c>
      <c r="F114" s="72">
        <v>114024.16</v>
      </c>
      <c r="G114" s="73">
        <f t="shared" si="2"/>
        <v>44751</v>
      </c>
      <c r="H114" s="72">
        <v>114024.16</v>
      </c>
      <c r="I114" s="59">
        <v>0</v>
      </c>
      <c r="J114" s="52" t="s">
        <v>33</v>
      </c>
    </row>
    <row r="115" spans="2:10" x14ac:dyDescent="0.2">
      <c r="B115" s="99"/>
      <c r="C115" s="95"/>
      <c r="D115" s="74" t="s">
        <v>339</v>
      </c>
      <c r="E115" s="75">
        <v>44721</v>
      </c>
      <c r="F115" s="72">
        <v>270782.53000000003</v>
      </c>
      <c r="G115" s="73">
        <f t="shared" si="2"/>
        <v>44751</v>
      </c>
      <c r="H115" s="72">
        <v>270782.53000000003</v>
      </c>
      <c r="I115" s="59">
        <v>0</v>
      </c>
      <c r="J115" s="52" t="s">
        <v>33</v>
      </c>
    </row>
    <row r="116" spans="2:10" ht="81.75" customHeight="1" x14ac:dyDescent="0.2">
      <c r="B116" s="82" t="s">
        <v>342</v>
      </c>
      <c r="C116" s="70" t="s">
        <v>340</v>
      </c>
      <c r="D116" s="74" t="s">
        <v>341</v>
      </c>
      <c r="E116" s="75">
        <v>44726</v>
      </c>
      <c r="F116" s="72">
        <v>161984.5</v>
      </c>
      <c r="G116" s="73">
        <f t="shared" si="2"/>
        <v>44756</v>
      </c>
      <c r="H116" s="72">
        <v>161984.5</v>
      </c>
      <c r="I116" s="59">
        <v>0</v>
      </c>
      <c r="J116" s="52" t="s">
        <v>33</v>
      </c>
    </row>
    <row r="117" spans="2:10" ht="66" customHeight="1" x14ac:dyDescent="0.2">
      <c r="B117" s="82" t="s">
        <v>345</v>
      </c>
      <c r="C117" s="70" t="s">
        <v>343</v>
      </c>
      <c r="D117" s="74" t="s">
        <v>344</v>
      </c>
      <c r="E117" s="75">
        <v>44719</v>
      </c>
      <c r="F117" s="72">
        <v>153400</v>
      </c>
      <c r="G117" s="73">
        <f t="shared" si="2"/>
        <v>44749</v>
      </c>
      <c r="H117" s="72">
        <v>153400</v>
      </c>
      <c r="I117" s="59">
        <v>0</v>
      </c>
      <c r="J117" s="52" t="s">
        <v>33</v>
      </c>
    </row>
    <row r="118" spans="2:10" ht="113.25" customHeight="1" x14ac:dyDescent="0.2">
      <c r="B118" s="82" t="s">
        <v>348</v>
      </c>
      <c r="C118" s="70" t="s">
        <v>347</v>
      </c>
      <c r="D118" s="74" t="s">
        <v>346</v>
      </c>
      <c r="E118" s="75">
        <v>44725</v>
      </c>
      <c r="F118" s="72">
        <v>205400</v>
      </c>
      <c r="G118" s="73">
        <f t="shared" si="2"/>
        <v>44755</v>
      </c>
      <c r="H118" s="72">
        <v>205400</v>
      </c>
      <c r="I118" s="59">
        <v>0</v>
      </c>
      <c r="J118" s="52" t="s">
        <v>33</v>
      </c>
    </row>
    <row r="119" spans="2:10" ht="54.75" customHeight="1" x14ac:dyDescent="0.2">
      <c r="B119" s="98" t="s">
        <v>350</v>
      </c>
      <c r="C119" s="94" t="s">
        <v>349</v>
      </c>
      <c r="D119" s="74" t="s">
        <v>351</v>
      </c>
      <c r="E119" s="75">
        <v>44737</v>
      </c>
      <c r="F119" s="72">
        <v>142515.4</v>
      </c>
      <c r="G119" s="73">
        <f t="shared" si="2"/>
        <v>44767</v>
      </c>
      <c r="H119" s="72">
        <v>142515.4</v>
      </c>
      <c r="I119" s="59">
        <v>0</v>
      </c>
      <c r="J119" s="52" t="s">
        <v>33</v>
      </c>
    </row>
    <row r="120" spans="2:10" ht="54.75" customHeight="1" x14ac:dyDescent="0.2">
      <c r="B120" s="99"/>
      <c r="C120" s="95"/>
      <c r="D120" s="74" t="s">
        <v>352</v>
      </c>
      <c r="E120" s="75">
        <v>44737</v>
      </c>
      <c r="F120" s="72">
        <v>3472.55</v>
      </c>
      <c r="G120" s="73">
        <f t="shared" si="2"/>
        <v>44767</v>
      </c>
      <c r="H120" s="72">
        <v>3472.55</v>
      </c>
      <c r="I120" s="59">
        <v>0</v>
      </c>
      <c r="J120" s="52" t="s">
        <v>33</v>
      </c>
    </row>
    <row r="121" spans="2:10" ht="89.25" customHeight="1" x14ac:dyDescent="0.2">
      <c r="B121" s="82" t="s">
        <v>355</v>
      </c>
      <c r="C121" s="70" t="s">
        <v>354</v>
      </c>
      <c r="D121" s="74" t="s">
        <v>353</v>
      </c>
      <c r="E121" s="75">
        <v>44708</v>
      </c>
      <c r="F121" s="72">
        <v>162368</v>
      </c>
      <c r="G121" s="73">
        <f>30+E121</f>
        <v>44738</v>
      </c>
      <c r="H121" s="72">
        <v>162368</v>
      </c>
      <c r="I121" s="59">
        <v>0</v>
      </c>
      <c r="J121" s="52" t="s">
        <v>33</v>
      </c>
    </row>
    <row r="122" spans="2:10" ht="75" customHeight="1" x14ac:dyDescent="0.2">
      <c r="B122" s="82" t="s">
        <v>386</v>
      </c>
      <c r="C122" s="70" t="s">
        <v>384</v>
      </c>
      <c r="D122" s="74" t="s">
        <v>385</v>
      </c>
      <c r="E122" s="75">
        <v>44726</v>
      </c>
      <c r="F122" s="72">
        <v>46157.63</v>
      </c>
      <c r="G122" s="73">
        <f>30+E122</f>
        <v>44756</v>
      </c>
      <c r="H122" s="72">
        <v>46157.63</v>
      </c>
      <c r="I122" s="59">
        <v>0</v>
      </c>
      <c r="J122" s="52" t="s">
        <v>33</v>
      </c>
    </row>
    <row r="123" spans="2:10" ht="99.75" customHeight="1" x14ac:dyDescent="0.2">
      <c r="B123" s="82" t="s">
        <v>358</v>
      </c>
      <c r="C123" s="70" t="s">
        <v>356</v>
      </c>
      <c r="D123" s="74" t="s">
        <v>357</v>
      </c>
      <c r="E123" s="75">
        <v>44721</v>
      </c>
      <c r="F123" s="72">
        <v>96064.27</v>
      </c>
      <c r="G123" s="73">
        <f>30+E123</f>
        <v>44751</v>
      </c>
      <c r="H123" s="72">
        <v>96064.27</v>
      </c>
      <c r="I123" s="59">
        <v>0</v>
      </c>
      <c r="J123" s="52" t="s">
        <v>33</v>
      </c>
    </row>
    <row r="124" spans="2:10" ht="81" customHeight="1" x14ac:dyDescent="0.2">
      <c r="B124" s="82" t="s">
        <v>373</v>
      </c>
      <c r="C124" s="70" t="s">
        <v>387</v>
      </c>
      <c r="D124" s="74" t="s">
        <v>388</v>
      </c>
      <c r="E124" s="75">
        <v>44734</v>
      </c>
      <c r="F124" s="72">
        <v>5000</v>
      </c>
      <c r="G124" s="73">
        <f>30+E124</f>
        <v>44764</v>
      </c>
      <c r="H124" s="72">
        <v>5000</v>
      </c>
      <c r="I124" s="59">
        <v>0</v>
      </c>
      <c r="J124" s="52" t="s">
        <v>33</v>
      </c>
    </row>
    <row r="125" spans="2:10" ht="99.75" customHeight="1" x14ac:dyDescent="0.2">
      <c r="B125" s="82" t="s">
        <v>391</v>
      </c>
      <c r="C125" s="70" t="s">
        <v>389</v>
      </c>
      <c r="D125" s="74" t="s">
        <v>390</v>
      </c>
      <c r="E125" s="75">
        <v>44729</v>
      </c>
      <c r="F125" s="72">
        <v>54235.18</v>
      </c>
      <c r="G125" s="73">
        <f>30+E125</f>
        <v>44759</v>
      </c>
      <c r="H125" s="72">
        <v>54235.18</v>
      </c>
      <c r="I125" s="59">
        <v>0</v>
      </c>
      <c r="J125" s="52" t="s">
        <v>33</v>
      </c>
    </row>
    <row r="126" spans="2:10" ht="51" x14ac:dyDescent="0.2">
      <c r="B126" s="49" t="s">
        <v>0</v>
      </c>
      <c r="C126" s="49" t="s">
        <v>1</v>
      </c>
      <c r="D126" s="49" t="s">
        <v>3</v>
      </c>
      <c r="E126" s="49" t="s">
        <v>2</v>
      </c>
      <c r="F126" s="50" t="s">
        <v>4</v>
      </c>
      <c r="G126" s="49" t="s">
        <v>5</v>
      </c>
      <c r="H126" s="49" t="s">
        <v>6</v>
      </c>
      <c r="I126" s="49" t="s">
        <v>7</v>
      </c>
      <c r="J126" s="49" t="s">
        <v>8</v>
      </c>
    </row>
    <row r="127" spans="2:10" ht="103.5" customHeight="1" x14ac:dyDescent="0.2">
      <c r="B127" s="82" t="s">
        <v>361</v>
      </c>
      <c r="C127" s="71" t="s">
        <v>359</v>
      </c>
      <c r="D127" s="74" t="s">
        <v>360</v>
      </c>
      <c r="E127" s="75">
        <v>44725</v>
      </c>
      <c r="F127" s="72">
        <v>425200.37</v>
      </c>
      <c r="G127" s="73">
        <f>30+E127</f>
        <v>44755</v>
      </c>
      <c r="H127" s="72">
        <v>425200.37</v>
      </c>
      <c r="I127" s="59">
        <v>0</v>
      </c>
      <c r="J127" s="52" t="s">
        <v>33</v>
      </c>
    </row>
    <row r="128" spans="2:10" ht="50.25" customHeight="1" x14ac:dyDescent="0.2">
      <c r="B128" s="98" t="s">
        <v>10</v>
      </c>
      <c r="C128" s="100" t="s">
        <v>362</v>
      </c>
      <c r="D128" s="74" t="s">
        <v>363</v>
      </c>
      <c r="E128" s="75">
        <v>44732</v>
      </c>
      <c r="F128" s="72">
        <v>243750</v>
      </c>
      <c r="G128" s="73">
        <f>30+E128</f>
        <v>44762</v>
      </c>
      <c r="H128" s="72">
        <v>243750</v>
      </c>
      <c r="I128" s="59">
        <v>0</v>
      </c>
      <c r="J128" s="52" t="s">
        <v>33</v>
      </c>
    </row>
    <row r="129" spans="2:10" ht="50.25" customHeight="1" x14ac:dyDescent="0.2">
      <c r="B129" s="99"/>
      <c r="C129" s="101"/>
      <c r="D129" s="74" t="s">
        <v>84</v>
      </c>
      <c r="E129" s="75">
        <v>44732</v>
      </c>
      <c r="F129" s="72">
        <v>243750</v>
      </c>
      <c r="G129" s="73">
        <f>30+E129</f>
        <v>44762</v>
      </c>
      <c r="H129" s="72">
        <v>243750</v>
      </c>
      <c r="I129" s="59">
        <v>0</v>
      </c>
      <c r="J129" s="52" t="s">
        <v>33</v>
      </c>
    </row>
    <row r="130" spans="2:10" ht="96.75" customHeight="1" x14ac:dyDescent="0.2">
      <c r="B130" s="84" t="s">
        <v>20</v>
      </c>
      <c r="C130" s="71" t="s">
        <v>392</v>
      </c>
      <c r="D130" s="74" t="s">
        <v>393</v>
      </c>
      <c r="E130" s="75">
        <v>44741</v>
      </c>
      <c r="F130" s="72">
        <v>54266.82</v>
      </c>
      <c r="G130" s="73">
        <f>30+E130</f>
        <v>44771</v>
      </c>
      <c r="H130" s="72">
        <v>54266.82</v>
      </c>
      <c r="I130" s="59">
        <v>0</v>
      </c>
      <c r="J130" s="52" t="s">
        <v>33</v>
      </c>
    </row>
    <row r="131" spans="2:10" x14ac:dyDescent="0.2">
      <c r="B131" s="57"/>
      <c r="G131" s="76"/>
    </row>
    <row r="132" spans="2:10" x14ac:dyDescent="0.2">
      <c r="B132" s="57"/>
      <c r="G132" s="76"/>
    </row>
    <row r="133" spans="2:10" x14ac:dyDescent="0.2">
      <c r="B133" s="57"/>
      <c r="G133" s="76"/>
    </row>
    <row r="134" spans="2:10" ht="18" customHeight="1" x14ac:dyDescent="0.2">
      <c r="G134" s="76"/>
    </row>
    <row r="135" spans="2:10" x14ac:dyDescent="0.2">
      <c r="G135" s="76"/>
    </row>
    <row r="136" spans="2:10" x14ac:dyDescent="0.2">
      <c r="G136" s="76"/>
    </row>
    <row r="137" spans="2:10" x14ac:dyDescent="0.2">
      <c r="C137" s="120"/>
      <c r="D137" s="120"/>
      <c r="G137" s="76"/>
    </row>
    <row r="138" spans="2:10" x14ac:dyDescent="0.2">
      <c r="B138" s="79" t="s">
        <v>159</v>
      </c>
      <c r="C138" s="55"/>
      <c r="D138" s="121" t="s">
        <v>161</v>
      </c>
      <c r="E138" s="121"/>
      <c r="F138" s="60"/>
      <c r="G138" s="77"/>
      <c r="H138" s="122" t="s">
        <v>162</v>
      </c>
      <c r="I138" s="122"/>
      <c r="J138" s="122"/>
    </row>
    <row r="139" spans="2:10" x14ac:dyDescent="0.2">
      <c r="B139" s="62" t="s">
        <v>157</v>
      </c>
      <c r="C139" s="56"/>
      <c r="D139" s="119" t="s">
        <v>156</v>
      </c>
      <c r="E139" s="119"/>
      <c r="F139" s="61"/>
      <c r="G139" s="78"/>
      <c r="H139" s="118" t="s">
        <v>103</v>
      </c>
      <c r="I139" s="118"/>
      <c r="J139" s="118"/>
    </row>
    <row r="140" spans="2:10" x14ac:dyDescent="0.2">
      <c r="B140" s="63" t="s">
        <v>158</v>
      </c>
      <c r="C140" s="56"/>
      <c r="D140" s="113" t="s">
        <v>160</v>
      </c>
      <c r="E140" s="113"/>
      <c r="F140" s="61"/>
      <c r="G140" s="78"/>
      <c r="H140" s="118" t="s">
        <v>163</v>
      </c>
      <c r="I140" s="118"/>
      <c r="J140" s="118"/>
    </row>
  </sheetData>
  <mergeCells count="36">
    <mergeCell ref="C14:C26"/>
    <mergeCell ref="B14:B26"/>
    <mergeCell ref="B8:J8"/>
    <mergeCell ref="B10:J10"/>
    <mergeCell ref="B11:J11"/>
    <mergeCell ref="H140:J140"/>
    <mergeCell ref="D139:E139"/>
    <mergeCell ref="H139:J139"/>
    <mergeCell ref="C137:D137"/>
    <mergeCell ref="D138:E138"/>
    <mergeCell ref="H138:J138"/>
    <mergeCell ref="D140:E140"/>
    <mergeCell ref="C72:C74"/>
    <mergeCell ref="B72:B74"/>
    <mergeCell ref="C77:C82"/>
    <mergeCell ref="B77:B82"/>
    <mergeCell ref="C85:C86"/>
    <mergeCell ref="B85:B86"/>
    <mergeCell ref="C89:C90"/>
    <mergeCell ref="B89:B90"/>
    <mergeCell ref="C109:C115"/>
    <mergeCell ref="B109:B115"/>
    <mergeCell ref="C128:C129"/>
    <mergeCell ref="B128:B129"/>
    <mergeCell ref="C31:C32"/>
    <mergeCell ref="B31:B32"/>
    <mergeCell ref="C59:C61"/>
    <mergeCell ref="B59:B61"/>
    <mergeCell ref="F31:F32"/>
    <mergeCell ref="H31:H32"/>
    <mergeCell ref="C98:C99"/>
    <mergeCell ref="B98:B99"/>
    <mergeCell ref="B119:B120"/>
    <mergeCell ref="C119:C120"/>
    <mergeCell ref="E59:E61"/>
    <mergeCell ref="G59:G61"/>
  </mergeCells>
  <pageMargins left="0.47244094488188981" right="7.874015748031496E-2" top="7.874015748031496E-2" bottom="7.874015748031496E-2" header="0.31496062992125984" footer="0.31496062992125984"/>
  <pageSetup scale="60" orientation="landscape" r:id="rId1"/>
  <rowBreaks count="8" manualBreakCount="8">
    <brk id="32" max="9" man="1"/>
    <brk id="43" max="9" man="1"/>
    <brk id="53" max="9" man="1"/>
    <brk id="65" max="9" man="1"/>
    <brk id="82" max="9" man="1"/>
    <brk id="96" max="9" man="1"/>
    <brk id="107" max="9" man="1"/>
    <brk id="125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JUNIO</vt:lpstr>
      <vt:lpstr>JUNIO  2022</vt:lpstr>
      <vt:lpstr>'JUNIO  2022'!Área_de_impresión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 Serrano</dc:creator>
  <cp:lastModifiedBy>Jesus Alberto Batista Martinez</cp:lastModifiedBy>
  <cp:lastPrinted>2022-07-11T16:10:29Z</cp:lastPrinted>
  <dcterms:created xsi:type="dcterms:W3CDTF">2021-07-01T20:21:12Z</dcterms:created>
  <dcterms:modified xsi:type="dcterms:W3CDTF">2022-07-11T16:42:30Z</dcterms:modified>
</cp:coreProperties>
</file>