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15120" windowHeight="7470" firstSheet="1" activeTab="1"/>
  </bookViews>
  <sheets>
    <sheet name="JUNIO" sheetId="1" r:id="rId1"/>
    <sheet name="FEBRERO   2023" sheetId="12" r:id="rId2"/>
  </sheets>
  <definedNames>
    <definedName name="_xlnm._FilterDatabase" localSheetId="1" hidden="1">'FEBRERO   2023'!#REF!</definedName>
    <definedName name="_xlnm.Print_Area" localSheetId="1">'FEBRERO   2023'!$A$1:$J$104</definedName>
  </definedNames>
  <calcPr calcId="145621"/>
</workbook>
</file>

<file path=xl/calcChain.xml><?xml version="1.0" encoding="utf-8"?>
<calcChain xmlns="http://schemas.openxmlformats.org/spreadsheetml/2006/main">
  <c r="G52" i="12" l="1"/>
  <c r="H52" i="12"/>
  <c r="H77" i="12"/>
  <c r="H78" i="12"/>
  <c r="H79" i="12"/>
  <c r="H80" i="12"/>
  <c r="H81" i="12"/>
  <c r="G76" i="12"/>
  <c r="G77" i="12"/>
  <c r="G78" i="12"/>
  <c r="G79" i="12"/>
  <c r="G80" i="12"/>
  <c r="H76" i="12"/>
  <c r="H75" i="12"/>
  <c r="G75" i="12"/>
  <c r="H74" i="12"/>
  <c r="G74" i="12"/>
  <c r="H72" i="12"/>
  <c r="G72" i="12"/>
  <c r="H71" i="12"/>
  <c r="G71" i="12"/>
  <c r="G70" i="12"/>
  <c r="H70" i="12"/>
  <c r="G69" i="12"/>
  <c r="H69" i="12"/>
  <c r="H68" i="12"/>
  <c r="G68" i="12"/>
  <c r="H67" i="12"/>
  <c r="G67" i="12"/>
  <c r="G55" i="12"/>
  <c r="G56" i="12"/>
  <c r="G57" i="12"/>
  <c r="G58" i="12"/>
  <c r="G59" i="12"/>
  <c r="G60" i="12"/>
  <c r="G61" i="12"/>
  <c r="G62" i="12"/>
  <c r="G63" i="12"/>
  <c r="G65" i="12"/>
  <c r="G66" i="12"/>
  <c r="G81" i="12"/>
  <c r="G82" i="12"/>
  <c r="G83" i="12"/>
  <c r="G84" i="12"/>
  <c r="G86" i="12"/>
  <c r="G87" i="12"/>
  <c r="G88" i="12"/>
  <c r="G89" i="12"/>
  <c r="H55" i="12"/>
  <c r="H56" i="12"/>
  <c r="H57" i="12"/>
  <c r="H58" i="12"/>
  <c r="H59" i="12"/>
  <c r="H60" i="12"/>
  <c r="H61" i="12"/>
  <c r="H62" i="12"/>
  <c r="H63" i="12"/>
  <c r="H65" i="12"/>
  <c r="H66" i="12"/>
  <c r="H82" i="12"/>
  <c r="H83" i="12"/>
  <c r="H84" i="12"/>
  <c r="H86" i="12"/>
  <c r="H87" i="12"/>
  <c r="H88" i="12"/>
  <c r="H89" i="12"/>
  <c r="H90" i="12"/>
  <c r="H91" i="12"/>
  <c r="H92" i="12"/>
  <c r="H39" i="12"/>
  <c r="H40" i="12"/>
  <c r="H41" i="12"/>
  <c r="H42" i="12"/>
  <c r="H43" i="12"/>
  <c r="H44" i="12"/>
  <c r="H45" i="12"/>
  <c r="H46" i="12"/>
  <c r="H47" i="12"/>
  <c r="H48" i="12"/>
  <c r="H49" i="12"/>
  <c r="H50" i="12"/>
  <c r="H51" i="12"/>
  <c r="H54" i="12"/>
  <c r="G40" i="12"/>
  <c r="G41" i="12"/>
  <c r="G42" i="12"/>
  <c r="G43" i="12"/>
  <c r="G44" i="12"/>
  <c r="G45" i="12"/>
  <c r="G46" i="12"/>
  <c r="G47" i="12"/>
  <c r="G48" i="12"/>
  <c r="G49" i="12"/>
  <c r="G50" i="12"/>
  <c r="G51" i="12"/>
  <c r="G54" i="12"/>
  <c r="G90" i="12"/>
  <c r="G39" i="12"/>
  <c r="H38" i="12"/>
  <c r="G38" i="12"/>
  <c r="H29" i="12"/>
  <c r="H30" i="12"/>
  <c r="H31" i="12"/>
  <c r="H32" i="12"/>
  <c r="H33" i="12"/>
  <c r="H34" i="12"/>
  <c r="H36" i="12"/>
  <c r="G29" i="12"/>
  <c r="G30" i="12"/>
  <c r="G31" i="12"/>
  <c r="G32" i="12"/>
  <c r="G33" i="12"/>
  <c r="G34" i="12"/>
  <c r="G36" i="12"/>
  <c r="G37" i="12"/>
  <c r="H25" i="12"/>
  <c r="H26" i="12"/>
  <c r="H27" i="12"/>
  <c r="H28" i="12"/>
  <c r="H37" i="12"/>
  <c r="G25" i="12"/>
  <c r="G26" i="12"/>
  <c r="G27" i="12"/>
  <c r="G28" i="12"/>
  <c r="G91" i="12"/>
  <c r="G92" i="12"/>
  <c r="H24" i="12" l="1"/>
  <c r="G24" i="12"/>
  <c r="H22" i="12"/>
  <c r="G22" i="12"/>
  <c r="H15" i="12"/>
  <c r="H16" i="12"/>
  <c r="H17" i="12"/>
  <c r="H18" i="12"/>
  <c r="H19" i="12"/>
  <c r="H20" i="12"/>
  <c r="H21" i="12"/>
  <c r="H14" i="12"/>
  <c r="G15" i="12"/>
  <c r="G16" i="12"/>
  <c r="G17" i="12"/>
  <c r="G18" i="12"/>
  <c r="G19" i="12"/>
  <c r="G20" i="12"/>
  <c r="G21" i="12"/>
  <c r="G14" i="12"/>
  <c r="H26" i="1" l="1"/>
  <c r="I26" i="1" s="1"/>
  <c r="H15" i="1" l="1"/>
  <c r="I15" i="1" s="1"/>
</calcChain>
</file>

<file path=xl/sharedStrings.xml><?xml version="1.0" encoding="utf-8"?>
<sst xmlns="http://schemas.openxmlformats.org/spreadsheetml/2006/main" count="528" uniqueCount="328">
  <si>
    <t>PROVEEDOR</t>
  </si>
  <si>
    <t>CONCEPTO</t>
  </si>
  <si>
    <t>FECHA FACTURA</t>
  </si>
  <si>
    <t>FACTURA No                                       (NCF GUBERNAMENTAL)</t>
  </si>
  <si>
    <t>MONTO FACTURADO</t>
  </si>
  <si>
    <t>FECHA FIN FACTURA</t>
  </si>
  <si>
    <t>MONTO PAGADO A LA FECHA</t>
  </si>
  <si>
    <t>MONTO PENDIENTE</t>
  </si>
  <si>
    <t>ESTADO                                                                       (COMPLETO, PENDIENTE Y ATRASADO)</t>
  </si>
  <si>
    <t xml:space="preserve"> B1500000008</t>
  </si>
  <si>
    <t>JORGE ANTONIO LOPEZ HILARIO</t>
  </si>
  <si>
    <t>SEGURO NACIONAL DE SALUD</t>
  </si>
  <si>
    <t>B1500004318</t>
  </si>
  <si>
    <t>286,852.00                                       32,018.00</t>
  </si>
  <si>
    <t>LIB. 1823 D/F 08/06/2021, SERVICIOS JURIDICOS CORRESPONDIENTE AL  MES MAYO,  A FAVOR DEL ASESOR JURIDICO DEL DESPACHO DE ESTE MIP. SEGUN CERTIFICADO DE CONTRATO NO. BS-0012232-2020</t>
  </si>
  <si>
    <t>LIB. 1838 D/F 15/06/2021, POR SERVICIO DE SEGURO MEDICO AL PERSONAL DE ESTE MIP , MENOS DESC. NOMINA DE RD$32,018.00, PERIODO DEL 01 AL 31/05/2021</t>
  </si>
  <si>
    <t>GOMARGOS, S.R.L.</t>
  </si>
  <si>
    <t>B1500000045</t>
  </si>
  <si>
    <t>LIB. 1850 D/F 18/06/2021, PAGO FACTURA SEGUN O/C MIP-2021-00061, POR ADQUISICION DE CORTINAS TIPO ZEBRA PARA LAS VENTANAS DEL PISO 11 DE ESTE MIP.</t>
  </si>
  <si>
    <t>VIAMAR C POR A</t>
  </si>
  <si>
    <t>SANTO DOMINGO MOTORS COMPANY S.A..-</t>
  </si>
  <si>
    <t>ANTHURIANA DOMINICANA, SRL</t>
  </si>
  <si>
    <t>FABIOLA MARIA NERY CABRERA GONZALEZ</t>
  </si>
  <si>
    <t>CONSULTORES DE DATOS DEL CARIBE, SRL</t>
  </si>
  <si>
    <t>LEO THEN &amp; ASOCIADOS, SRL</t>
  </si>
  <si>
    <t>PUBLICACIONES AHORA C POR A</t>
  </si>
  <si>
    <t>ALTICE DOMINICANA, S. A</t>
  </si>
  <si>
    <t>SANDY IMPORT MOTORS S.R.L.</t>
  </si>
  <si>
    <t xml:space="preserve">MILENA TOURS, SRL </t>
  </si>
  <si>
    <t>ACTUALIDADES VD, SRL</t>
  </si>
  <si>
    <t>CRISTALIA, SRL</t>
  </si>
  <si>
    <t>AUTO AIRE KENNEDY, SRL</t>
  </si>
  <si>
    <t>CHEQUE 75964 D/F 01/06/2021PAGO FACTURAS  SEGUN  O/S  NOS. MIP-2021-00065, 73, 83 Y 89, POR MANTENIMIENTO A 6   VEHICULOS  MARCA KIA, MODELO SPORTAGE, CHASIS NOS. 7665900, 7168653, 7699999, 7565988, 700672 Y 7701225, ASIGNADOS AL DEPARTAMENTO DE TRANSPORTACION  Y AL COBA DE ESTE MIP.</t>
  </si>
  <si>
    <t>COMPLETO</t>
  </si>
  <si>
    <t>BIENES RAICES AMOK, SRL</t>
  </si>
  <si>
    <t>CHEQUE 75969 D/F 01/06/2021, PAGO FACTURAS  NCF. B1500005509, 5540 Y 5568,  O/S  NO. MIP-2020-00047, 53 Y 62, POR MANTENIMIENTO A 3   VEHICULOS , CHASIS NO. 7565519, 7666584 Y 7713727, ASIGNADOS AL DIRECTOR DE TEGNOLOGIA DE LA INFORMACION, DIRECTORA DE REGISTRO Y CONTROL DE PORTE Y TENENCIA DE ARMAS Y AL COBA. OBJETO: 2.2.7.2.06</t>
  </si>
  <si>
    <t>CHEQUE 75970 D/F 02/06/2021PAGO FACTURAS NCF.B1500017081, 17116, 17112, 17153, 17154  Y 17152, O/S NOS. MIP-2021-00091, 92, 93, 102 Y 103, POR MANTENIMIENTO A LOS VEHICULOS,  TERMINALES DE CHASIS NOS: 650594, 607149, 650595, 25650, 606858 Y 196228,   ASIGNADOS  AL  CORDINADOR DE LA SEGURIDAD INTERNA,  VICE-MIN DE SEG PREVENTIVA EN GOBIERNOS PROVINCIALES, Dira. DE ASUNTOS MIGRATORIOS, Dir. FINANCIERO,  Sr. MINISTRO Y AL COBA DE ESTE MIP, OBJETO: 2.2.7.2.06.</t>
  </si>
  <si>
    <t>B1500002321</t>
  </si>
  <si>
    <t>CHEQUE 75971 D/F 02/06/2021, PAGO FACTURA, NCF B1500002321, O/C-MIP-2021-00051, POR ADQUISICION DE MATAS UTILIZADAS EN EL PISO 11 DE ESTE MIP, OBJETO: 2.3.1.3.03.</t>
  </si>
  <si>
    <t xml:space="preserve">CHEQUE 75972 D/F 02/06/2021, PAGO FACTURAS NCF.B1500000023 Y B1500000027, POR HONORARIOS PROFESIONALES,  EN LA LEGALIZACION DE 24 DOCUMENTOS, EN LA DIRECCION JURIDICA DE ESTE MIP. </t>
  </si>
  <si>
    <t xml:space="preserve">CHEQUE 75974 D/F 02/06/2021, PAGO FACTURA NCF B1500000895,  CORRESPONDIENTE A LOS CARGOS FIJOS, REPORTES DE CREDITOS ADICIONALES, REPORTES DE LOCALIZACION ADICIONALES DEL SERVICIO DE BURO DE CREDITO, DURANTE EL PERIODO DEL 13/04/2021  AL 12/05/2021.  OBJETAL : 2.2.8.7.06   </t>
  </si>
  <si>
    <t>B1500000895</t>
  </si>
  <si>
    <t>CHEQUE 75975 D/F 02/06/2021,PAGO FACTURA, NCF B1500000213, O/S-MIP-2021-00079, POR CONTRATACION DE SERVICIOS DE IMPRESION Y ENCUADERNACION DEL MATERIAL UTILIZADO EN EL PLAN NACIONAL DE CONVIVENCIA PACIFICA Y SEGURIDAD CIUDADANA, OBJETOS: 2.2.2.2.01 $ 81774.00  2.3.9.9.01,  $ 1741.68.</t>
  </si>
  <si>
    <t>B1500000213</t>
  </si>
  <si>
    <t>CHEQUE 75997 D/F 04/06/2021,PAGO FACTURA NCF B1500002212, POR DIFUSION PUBLICITARIA PARA LA CONVOCATORIA  LICITACION PUBLICA PARA LA ADQUISICION DE COMBUSTIBLE, POR DOS DIAS CONSECUTIVOS PARA ESTE MIP, OBJETO: 2.2.21.01.</t>
  </si>
  <si>
    <t>CHEQUE 75998 D/F 04/06/2021,PAGO FACTURAS NCF.B1500000024, 25 Y 26 POR HONORARIOS PROFESIONALES,  EN LA LEGALIZACION DE 28 DOCUMENTOS, EN LA DIRECCION JURIDICA DE ESTE MIP. OBJETO 2.2.8.7.02.</t>
  </si>
  <si>
    <t>CHEQUE 76004  D/F 10/06/2021,PAGO FACTURAS NCF. B1500030099 Y B1500030126, CUENTAS NOS. 9704970 Y 4045090, POR SERVICIOS A LA POLICIA AUXILIAR  Y ESTE MIP , CORRESPONDIENTE AL PERIODO DEL 20/04/2021 AL 19/05/2021. OBJETOS 2.2.1.3.01 RD$ 578.50,  2.2.1.5.01 RD$ 12,543.60.</t>
  </si>
  <si>
    <t>CHEQUE 76005 D/F 11/06/2021,PAGO FACTURAS NCF.B1500000028 Y B1500000029 POR HONORARIOS PROFESIONALES,  EN LA LEGALIZACION DE 27 DOCUMENTOS, EN LA DIRECCION JURIDICA DE ESTE MIP. OBJETO 2.2.8.7.02.</t>
  </si>
  <si>
    <t>CHEQUE 76038 D/F 16/06/2021,PAGO FACTURA,  NCF B1500000133, O/S-MIP-2021-00043, POR SERVICIO DE MANTENIMIENTO PARA EL VEHICULO  MARCA LEXUS, TERMINAL DE CHASIS: 784009456, ASIGNADO AL Sr. MINISTRO DE ESTE MIP. OBJETO: 2.2.7.2.06</t>
  </si>
  <si>
    <t>CHEQUE 76057 D/F 22/06/2021,PAGO FACTURA, NCF. B1500000662  D/C-MIP-2021-00138, POR  LA ADQUISICION DE 15 GRECAS PARA CAFE, A SER UTILIZADAS EN LAS DIFERENTES COCINA  DE ESTE MIP. OBJETO: 2.3.9.5.01.</t>
  </si>
  <si>
    <t>CHEQUE 76069 D/F 25/06/2021,PAGO FACTURA NCF.B1500000273, DE O/S NO.MIP-2021-00114, POR SERVICIO DE  DESINFECCION, DE LAS AREAS DE  LOS PISOS 2, 3, 11 Y 13 DE ESTE MIP, DEBIDO A BROTE DE COVID-19. OBJETO 2.2.8.5.01</t>
  </si>
  <si>
    <t xml:space="preserve">CHEQUE 76070 D/F 25/06/2021,PAGO FACTURA NCF B1500000915, CORRESPONDIENTE A LOS CARGOS FIJOS, REPORTES DE CREDITOS ADICIONALES, REPORTES DE LOCALIZACION ADICIONALES DEL SERVICIO DE BURO DE CREDITO, DURANTE EL PERIODO DEL 13/05/2021  AL 12/06/2021.  OBJETAL : 2.2.8.7.06   </t>
  </si>
  <si>
    <t xml:space="preserve">CHEQUE 76071 D/F 25/06/2021,PAGO FACTURA, NCF B1500000163,  O/S-MIP-2021-00112, POR SERVICIO DE TINTADO DE CRISTALES UBICADOS EN EL DEPARTAMENTO DE ARCHIVOS DE ESTE MIP, OBJETO: 2.2.9.1.01 </t>
  </si>
  <si>
    <t>B1500000023  B1500000027</t>
  </si>
  <si>
    <t>13/05/2021   17/05/2021</t>
  </si>
  <si>
    <t>33,040.00  23,600.00</t>
  </si>
  <si>
    <t>13/06/2021   17/06/2021</t>
  </si>
  <si>
    <t>RESTAURANT LINA C POR A</t>
  </si>
  <si>
    <t>B1500001090</t>
  </si>
  <si>
    <t xml:space="preserve"> B1500002963</t>
  </si>
  <si>
    <t>EDITORA EL NUEVO DIARIO, S.A.</t>
  </si>
  <si>
    <t>LIB. 1862 D/F 07/06/2021PAGO FACT. NCF B1500001090 Y SALDO O/S MIP-2021-00118,CONTRATACION DE SERVICIOS DE CATERING: COFFE BREAK MATUTINO, VESPERTINO Y ALMUERZO, PARA LOS DIAS 14 Y 15 DE MAYO 2021.</t>
  </si>
  <si>
    <t>LIB. 1945 D/F 10/06/2021PAGO FACT. NCF B1500002963 CON O/S MIP-2021-00096, POR DIFUSION PUBLICITARIA DE CONVOCATORIA A LICITACION PUBLICA DE STE MIP PARA LA ADQUISICION DE COMBUSTIBLE POR DOS (2) DIAS CONSECUTIVOS EN DIARIO DE CIRCULACION NACIONAL.</t>
  </si>
  <si>
    <t>COMPAÑIA DOMINICANA DE TELEFONO, C. POR A.</t>
  </si>
  <si>
    <t>LIB. 1957 D/F 11/06/2021, PAGO CUENTA NO.710029713, SEGUN FACTURA NCF. B1500097770, POR SERVICIO TELEFÓNICO A ESTE MIP, CORRESPONDIENTE AL MES DE MAYO 2021.</t>
  </si>
  <si>
    <t>B1500097770</t>
  </si>
  <si>
    <t>EDESUR DOMINICA, S.A.</t>
  </si>
  <si>
    <t>LIB 1958 D/F 11/06/2021, PAGO NIC. NO. 6671693 ,POR SERVICIO DE ELECTRICIDAD AL LOCAL DONDE FUNCIONA LA CASA DE PREVENCION Y SEGURIDAD CIUDADANA DE ESTE MIP, PERIODO DE FACTURACIÓN DEL 01/04/2021 AL 02/05/2021. A FAVOR DE EDESUR.</t>
  </si>
  <si>
    <t>B1500222998</t>
  </si>
  <si>
    <t>31/06/2021</t>
  </si>
  <si>
    <t>B1500000167</t>
  </si>
  <si>
    <t>DIPRES DISLA, SRL</t>
  </si>
  <si>
    <t>B1500000137</t>
  </si>
  <si>
    <t>LIB. 1966 D/F 11/06/221, PAGO FACT. NCF B1500000137 CON O/C MIP-2020-00244, POR SERVICIO DE RECARGA DE EXTINTORES PARA USO DE ESTE MIP.</t>
  </si>
  <si>
    <t>LIB 1960 D/F 11/06/2021, PAGO FACTURA NCF. B1500000167, SEGÚN CONTRATO BS-0007243-2020,POR ALQUILER DE LA NAVE QUE SE UTILIZA COMO ALMACEN DE ESTE MIP, UBICADA EN LA AV. REP. DE COLOMBIA, EN LOS PERALEJOS., CORRESP. AL PERIODO DESDE EL 15/04/2020 AL 14/05/2021</t>
  </si>
  <si>
    <t>COMPAÑIA DOMINICANA DE TELEFONOS, C.POR A.</t>
  </si>
  <si>
    <t>LIB. 1983 D/F 11/06/2021PAGO CUENTA NO.703616800, NCF B1500098062, POR SERVICIO DE FLOTAS DE ESTE MINISTERIO CORRESPONDIENTE AL MES DE MAYO 2021</t>
  </si>
  <si>
    <t>B1500098062</t>
  </si>
  <si>
    <t>LIB. 2006 D/F 14/06/2021, PAGO FACTURA NCF B1500000599, SEGUN O/C -MIP-2021-00080 D/F 08/04/2021, POR CONTRATACION DE UNA EMPRESA SOCIAL MEDIA, PARA MONTAJE DE CAMPAÑA ORIENTACION, EDUCACION Y PREVENCION SEGURIDAD CIUDADANA.</t>
  </si>
  <si>
    <t>B1500000599</t>
  </si>
  <si>
    <t>GTB RADIODIFUSORES, SRL</t>
  </si>
  <si>
    <t>SEGUROS RESERVAS, S. A.</t>
  </si>
  <si>
    <t>B1500027960</t>
  </si>
  <si>
    <t>E CONSTHERA, SRL</t>
  </si>
  <si>
    <t>B1500000056</t>
  </si>
  <si>
    <t>HV MEDISOLUTIONS, SRL</t>
  </si>
  <si>
    <t xml:space="preserve">B1500000220 </t>
  </si>
  <si>
    <t>SUPLIDORA DE CARNES SAILIN, EIRL</t>
  </si>
  <si>
    <t>B1500000182  B1500000187</t>
  </si>
  <si>
    <t>30/03/2021  20/04/2021</t>
  </si>
  <si>
    <t>19,312.24 16,042.80</t>
  </si>
  <si>
    <t>HUMANO SEGUROS S A</t>
  </si>
  <si>
    <t>B1500018507 B1500018508 B1500018509</t>
  </si>
  <si>
    <t xml:space="preserve">01/05/2021 01/05/2021 01/05/2021 </t>
  </si>
  <si>
    <t>75,897.78 214,713.35 1,035,874.90</t>
  </si>
  <si>
    <t>CORPORACION ESTATAL DE RADIO Y TELEVISION</t>
  </si>
  <si>
    <t>B1500004506   B1500004647</t>
  </si>
  <si>
    <t>05/05/2021 04/06/2021</t>
  </si>
  <si>
    <t>41,872.56 41,872.56</t>
  </si>
  <si>
    <t>B1500005593  B1500005594   B1500005595  B1500005633 B1500005674   B1500005709</t>
  </si>
  <si>
    <t>B1500005540   B1500005568    B1500005674</t>
  </si>
  <si>
    <t>LICDA. ROSANDA SERRANO</t>
  </si>
  <si>
    <t xml:space="preserve">LICDO. NOE VASQUEZ </t>
  </si>
  <si>
    <t xml:space="preserve">AUTORIZADO POR </t>
  </si>
  <si>
    <t>Director Financiero</t>
  </si>
  <si>
    <t>DEPARTAMENTO DE CONTABILIDAD</t>
  </si>
  <si>
    <t>PAGOS A PROVEEDORES</t>
  </si>
  <si>
    <t>CORRESPONDIENTE DEL 01 AL 30 DE JUNIO DEL 2021</t>
  </si>
  <si>
    <t>PENDIENTE</t>
  </si>
  <si>
    <t>30/04/2021  20/05/2021</t>
  </si>
  <si>
    <t xml:space="preserve">01/06/2021 01/06/2021 01/06/2021 </t>
  </si>
  <si>
    <t>05/06/2021 04/07/2021</t>
  </si>
  <si>
    <t xml:space="preserve">25/03/2021 25/03/2021 25/03/2021 31/03/2021 12/04/2021 20/04/2021 </t>
  </si>
  <si>
    <t>10,140.82 8,125.66 6,081.18 8,466.18 6,436.34 8,466.18</t>
  </si>
  <si>
    <t>25/04/2021 25/04/2021 25/04/2021 30/04/2021 12/05/2021 20/05/2021</t>
  </si>
  <si>
    <t>18/03/2021  25/03/2021 12/04/2021</t>
  </si>
  <si>
    <t>6,081.01 7,642.51 6,436.34</t>
  </si>
  <si>
    <t>18/04/2021  25/04/2021 12/05/2021</t>
  </si>
  <si>
    <t xml:space="preserve">B1500017081  B1500017112  B1500017116    B1500017152  B1500017153 B1500017154  </t>
  </si>
  <si>
    <t>22/04/2021  26/04/2021 26/04/2021  29/04/2021 29/04/2021 29/04/2021</t>
  </si>
  <si>
    <t>18670.07  23,463.47 8,697.76  8,719.94 12,574.81  4,621.03</t>
  </si>
  <si>
    <t>22/05/2021  26/05/2021 26/05/2021  29/05/2021 29/05/2021 29/05/2021</t>
  </si>
  <si>
    <t>B1500002212</t>
  </si>
  <si>
    <t>30,680.00    28,320.00   7,080.00</t>
  </si>
  <si>
    <t>B1500000024  B1500000025   B1500000026</t>
  </si>
  <si>
    <t>13/05/2021   13/05/2021   14/05/2021</t>
  </si>
  <si>
    <t>13/06/2021   13/06/2021   14/06/2021</t>
  </si>
  <si>
    <t>25/05/2021  25/05/2021</t>
  </si>
  <si>
    <t>B1500030099    B1500030126</t>
  </si>
  <si>
    <t>10,005.81   3,116.29</t>
  </si>
  <si>
    <t>25/06/2021  25/06/2021</t>
  </si>
  <si>
    <t>B1500000028    B1500000029</t>
  </si>
  <si>
    <t>28/05/2021   28/05/2021</t>
  </si>
  <si>
    <t>28,320.00  25,400.00</t>
  </si>
  <si>
    <t>28/06/2021   28/06/2021</t>
  </si>
  <si>
    <t>B1500000133</t>
  </si>
  <si>
    <t>B1500003550</t>
  </si>
  <si>
    <t>CHEQUE 76068 D/F 23/06/2021,PAGO FACTURA, NCF B1500003550 D/F 04/05/2021, POR COMPRA DE BOLETO AEREO, A FAVOR  DEL Sr. SALVADOR  ADRIAN FERRERAS,  QUIEN SE TRASLADO DESDE URUGUAY AL  PAIS, PARA DAR ASISTENCIA Y ACOMPAÑAMIENTO A LA Sra. ELIZABETH MARTE, SEGUN MEMO: DG-MIP-3766-2021.</t>
  </si>
  <si>
    <t>B1500000662</t>
  </si>
  <si>
    <t xml:space="preserve"> B1500000163</t>
  </si>
  <si>
    <t>B1500000915</t>
  </si>
  <si>
    <t>B1500000273</t>
  </si>
  <si>
    <t>LIB 2007 D/F 14/06/2021 PAGO 3cer  ABONO NCF. B1500027960, POR LA RENOVACIÓN PÓLIZAS DE SEGUROS NO.2-2-502-0000152 (VEHICULOS DE MOTOR)  del 21/03/2021 al  21/03/2022, DE LA FLOTILLA VEH.  DEL MIP</t>
  </si>
  <si>
    <t>LIB. 2008 D/F 14/06/2021PAGO FACT. NCF B1500000056, Y SALDO A LA CUBICACION NO. 1 Y FINAL, SEGUN ADENDA BS-0011996-2020 AL CERT. DE CONTRATO B0017519-2019, POR LOS TRABAJOS DE REMODELACION DEL PISO 11 DE ESTE MIP</t>
  </si>
  <si>
    <t>LIB. 2041 D/F 16/06/2021PAGO FACT. NCF B1500000220 ABONO A LA O/S MIP-2020-00224, POR SERVICIOS DE ALMUERZOS Y CENA PARA EL PERSONAL DE SEGURIDAD DIURNO Y NOCTURNO DEL MIP.</t>
  </si>
  <si>
    <t>LIB. 2046 D/F 16/06/2021 PAGO FACTURAS NCF. B1500000182 Y B1500000187 Y SALDO O/C -MIP-2020-00235 d/F 21/12/2020, ADQUISICION 1,128 LIBRAS DE AZUCAR PARA SER UTILIZADA EN LAS DIFERENTES COCINAS Y DEPARTAMENTOS DE ESTE MINISTERIO</t>
  </si>
  <si>
    <t>LIB. 2144 D/F 18/06/2021, PAGO FACTURAS NCF. B1500018507-8508-8509, POR RD$1,633,978.99, POR SERV. SEG. MÉDICOS AL PERS. DEL COBA, PER/PRUEBA Y EL MIP, MENOS DESC. NÓMINA RD $284,632.54 Y NC. NO. B0400207221,RD$22,860.42, DEL 01 AL 31/05/2021.</t>
  </si>
  <si>
    <t>LIB. 2145 D/F 18/06/2021, PAGO FACTURAS NCF.:B1500004506 Y B1500004647, POR EL 10% DEL PRESUPUESTO DE PUBLICIDAD DE ACUERDO A LA LEY 134-03, CORRESPONDIENTE A LOS MESES DE MAYO Y JUNIO 2021.</t>
  </si>
  <si>
    <t>CENTRO AUTOMOTRIZ REMESA, SRL</t>
  </si>
  <si>
    <t>PAGO FACTURAS NCF. B1500001174 , B1500001173 SEGUN O/S-MIP-2020-00220, POR SERVICIO DE REPARACION Y MANTENIMIENTO PARA VARIOS VEHICULOS DE LA FLOTILLA DE ESTE MIP</t>
  </si>
  <si>
    <t>B1500001173  B1500001174</t>
  </si>
  <si>
    <t>17/03/2021       08/04/2021</t>
  </si>
  <si>
    <t>548,452.20     396,220.40</t>
  </si>
  <si>
    <t>17/04/2021       08/05/2021</t>
  </si>
  <si>
    <t xml:space="preserve">            REVISADO POR </t>
  </si>
  <si>
    <t xml:space="preserve">                 Encargada Depto. De Contabilidad</t>
  </si>
  <si>
    <t xml:space="preserve">REVISADO POR </t>
  </si>
  <si>
    <t xml:space="preserve">PREPARADO POR </t>
  </si>
  <si>
    <t>Auxiliar Depto. De Contabilidad</t>
  </si>
  <si>
    <t>JESUS A. BATISTA MARTINEZ</t>
  </si>
  <si>
    <t>LICDA. VIOLETA HERNANDEZ</t>
  </si>
  <si>
    <t>Directora Financiera</t>
  </si>
  <si>
    <t>LICDA. CEBERINA ZARZUELA</t>
  </si>
  <si>
    <t xml:space="preserve">  Encargada Depto. De Contabilidad</t>
  </si>
  <si>
    <t>CORRESPONDIENTE DEL 01 AL 28 DE FEBRERO  DEL 2023</t>
  </si>
  <si>
    <t>LIB: 189 d/f 01/02/2023. PAGO NIC. NO. 6784227, 6925115, POR SERVICIO DE ELECTRICIDAD DE LA OFICINA  QUE TIENE EL MINISTERIO DE INTERIOR Y POLICIA EN SANTIAGO DE LOS CABALLEROS, Y LA CASA DE PREVENCION EN SAN FRANCISCO DE MACORIS  CORRESP. AL PERIODO,  01/12/2022 AL 01/01/2023.</t>
  </si>
  <si>
    <t>EDENORTE DOMINICANA S A</t>
  </si>
  <si>
    <t>B1500329277</t>
  </si>
  <si>
    <t>B1500329595</t>
  </si>
  <si>
    <t>LIB: 190  d/f 01/02/2023. PAGO NIC. NO. 7251640, POR SERVICIO DE  ELECTRICIDAD, AL LOCAL DONDE FUNCIONAN LAS OFICINAS DE LA POLICIA  AUXILIAR , DEL  10/11/2022 AL 10/12/2022.</t>
  </si>
  <si>
    <t>B1500345748</t>
  </si>
  <si>
    <t>Edesur Dominicana, S.A</t>
  </si>
  <si>
    <t>LIB: 191 d/f 01/02/2023. PAGO NIC. NO. 6671693 Y 7168438, POR SERV. DE ELECTRICIDAD A LOS LOCALES  DONDE FUNCIONAN  LAS CASA DE PREVENCION Y SEGURIDAD CIUDADANA DE ESTE MIP EN LOS ALCARRIZOS Y CRISTO REY, PERIODO DE FACT. DEL 2/11/2022  AL 13/12/2022.</t>
  </si>
  <si>
    <t>B1500345960</t>
  </si>
  <si>
    <t>B1500349874</t>
  </si>
  <si>
    <t>LIB: 258 d/f  03/02/2023.  PAGO FACTURA NCF. B1500000521, SEGUN O/S MIP-2022-01217, POR SERVICIO DE ALMUERZO NAVIDEÑO PARA EL COMUNITARIO EL CUAL SE REALIZARA EN EL MUNICIPIO DE SAN FRANCISCO DE MACORIS, DENTRO DE LA ESTRATEGIA INTEGRAL DE SEGURIDAD CIUDADANA, DE ESTE MINISTERIO.</t>
  </si>
  <si>
    <t>B1500000521</t>
  </si>
  <si>
    <t>BERONICA DE LA CRUZ MARTINEZ</t>
  </si>
  <si>
    <t>LIB: 263 d/f  06/02/2023. PAGO FACTURA NCF. B1500002287, SEGUN O/S MIP-2022-01020, POR SERVICIOS DE MANTENIMIENTO EN GARANTIA DEL VEHICULO MITSUBISHI L200 CHASIS #000906, ASIGNADO AL DIRECTOR DE RECURSOS HUMANOS.</t>
  </si>
  <si>
    <t>B1500002287</t>
  </si>
  <si>
    <t>Bonanza Dominicana, SAS</t>
  </si>
  <si>
    <t>LIB: 264 d/f  06/02/2023. PAGO FACT. NCF. B1500000821, POR ALQUILER DEL LOCAL DONDE FUNCIONAN LAS OFICINAS DE LA POLICIA  AUXILIAR, SEGUN CERTIFICADO DE CONTRATO BS-0008193-2022, CORRESPONDIENTE AL MES DE ENERO 2023.</t>
  </si>
  <si>
    <t>B1500000821</t>
  </si>
  <si>
    <t>SERVICIOS EMPRESARIALES CANAAN, SRL</t>
  </si>
  <si>
    <t>LIB: 265 d/f  06/02/2023. PAGO FACTURA NCF. B1500000522, SEGUN O/C MIP-2022-01026, POR SERVICIO DE REFRIGERIO PARA 180 PERSONA</t>
  </si>
  <si>
    <t>B1500000522</t>
  </si>
  <si>
    <t>LIB: 266 d/f  06/02/2023. PAGO FACTURA NCF. B1500005027, SEGUN O/S MIP-2022-00987, POR CONTRATACION DE SERVICIOS DE HOSPEDAJE A NIVEL NACIONAL</t>
  </si>
  <si>
    <t>B1500005027</t>
  </si>
  <si>
    <t>AGENCIA DE VIAJES MILENA TOURS, SRL</t>
  </si>
  <si>
    <t>LIB: 275 d/f  06/02/2023. PAGO FACTURA NCF. B1500003093, SEGUN O/C MIP-2022-01292, POR ADQUISICION DE ARTICULOS DE COCINA PARA SER UTILIZADOS EN LAS COCINAS Y ACTIVIDADES DE ESTE MINISTERIO.</t>
  </si>
  <si>
    <t>B1500003093</t>
  </si>
  <si>
    <t>GTG Industrial, SRL</t>
  </si>
  <si>
    <t>LIB: 276 d/f  06/02/2023. PAGO FACTURA NCF. B1500000038, SEGUN O/S MIP-2022-01270, POR CONTRATACION DE SERVICIO DE REFRIGERIO PARA 60 PERSONAS.</t>
  </si>
  <si>
    <t>B1500000038</t>
  </si>
  <si>
    <t>LUCAS EVANGELISTA MARTE PILAR DE MCKENZIE</t>
  </si>
  <si>
    <t>LIB: 289 d/f  07/02/2023. PAGO FACTURA NCF B1500000576, 3ER ABONO A LA CERTIFICACION DE CONTRATO NO. BS-0007967-2022, POR ADQUISICION DE CHACABANAS PARA SER UTILIZADAS EN DIFERENTES AREAS DE ESTE MINISTERIO.</t>
  </si>
  <si>
    <t>B1500000576</t>
  </si>
  <si>
    <t>SKETCHPROM, SRL</t>
  </si>
  <si>
    <t>LIB: 302 d/f 08/02/2023. PAGO FACTURAS NCF. B1500001572 Y 1573, 2do ABONO O/C MIP-2022-00913, POR SERVICIOS DE MANTENIMIENTO Y REPARACIÓN DE EQUIPOS INFORMÁTICOS.</t>
  </si>
  <si>
    <t>B1500001572</t>
  </si>
  <si>
    <t>B1500001573</t>
  </si>
  <si>
    <t>ALL OFFICE SOLUTIONS TS, SRL</t>
  </si>
  <si>
    <t>LIB: 307 d/f 08/02/2023. PAGO FACTURA NCF. B1500000385, 4to  ABONO A LA O/S MIP-2022-00494, POR SERV. DE ALQUILER DE  IMPRESORAS  MULTIFUNCIONALES  PARA SER UTILIZADAS EN DIF. AREAS DE ESTE MIP.</t>
  </si>
  <si>
    <t>B1500000385</t>
  </si>
  <si>
    <t>KYODOM SRL</t>
  </si>
  <si>
    <t>LIB: 308 d/f  08/02/2023. PAGO FACTURA NCF. B1500001407, SEGUN O/C MIP-2022-00672, POR ADQUISICION DE COMPUTADORAS E IMPRESORAS PARA SER UTILIZADAS EN ESTE MINISTERIO.</t>
  </si>
  <si>
    <t>B1500001407</t>
  </si>
  <si>
    <t>MAXIBODEGAS EOP DEL CARIBE, SRL</t>
  </si>
  <si>
    <t>LIB: 323 d/f 09/02/2023. PAGO FACTURA NCF. B1500002289, SEGUN O/S MIP-2022-01235, POR SERVICIOS DE MANTENIMIENTO EN GARANTIA DEL VEHICULO MITSUBISHI L200 CHASIS #000904, ASIGNADO AL VICEMINISTRO FERNANDO NORBERTO.</t>
  </si>
  <si>
    <t>B1500002289</t>
  </si>
  <si>
    <t>LIB: 327  d/f  09/02/2023. PAGO NIC. NO. 7251640, POR SERVICIO DE  ELECTRICIDAD, AL LOCAL DONDE FUNCIONAN LAS OFICINAS DE LA POLICIA  AUXILIAR , DEL  10/12/2022 AL 10/1/2023.</t>
  </si>
  <si>
    <t>B1500351994</t>
  </si>
  <si>
    <t>LIB: 406 d/f 13/02/2023. PAGO FACTURA NCF. B1500000069, SEGUN CERTIFICADO DE CONTRATO BS-0006989-2022, POR SERVICIOS JURIDICOS A ESTE MIP, CORRESPONDIENTE AL MES DE ENERO 2023.</t>
  </si>
  <si>
    <t>B1500000069</t>
  </si>
  <si>
    <t xml:space="preserve">JORGE ANTONIO LOPEZ HILARIO </t>
  </si>
  <si>
    <t>LIB: 407 d/f 13/02/2023. PAGO FACTURA NCF B1500003522, 1ER ABONO A LA O/C MIP-2022-01251, POR ADQUISICIÓN DE TÓNERES PARA SER DISTRIBUIDOS EN ESTE MINISTERIO.</t>
  </si>
  <si>
    <t>B1500003522</t>
  </si>
  <si>
    <t xml:space="preserve">COMPU-OFFICE DOMINICANA, SRL </t>
  </si>
  <si>
    <t>LIB: 408 d/f  13/02/2023. PAGO FACT. B1500000163, SEGUN CERTIFICACION DE CONTRATO BS-0006965-2022, POR SERVICIO DE ASESORIA  ESPECIALIZADA PARA LA EJECUCION DE LA ESTRATEGIA  DE LA SEGURIDAD CIUDADANA,  AL DESPACHO DE ESTE MIP, PERIODOS: DEL  14/12/2022  AL 15/01/2023</t>
  </si>
  <si>
    <t>B1500000163</t>
  </si>
  <si>
    <t>Licdo. Adolfo Salasier Sanchez Perez, SRL</t>
  </si>
  <si>
    <t>LIB: 410 d/f 13/02/2023. PAGO FACT. NCF B1500000151, SEGUN CERTIFICADO DE CONTRATO NO. BS-0009635-2022, POR SERVICIOS DE ASESORIA ESPECIALIZADA PARA LA CREACION DE IMPLEMENTACION DE UNA METODOLOGIA DE TRABAJO. DEL 04/12/2022 AL 04/01/2023.</t>
  </si>
  <si>
    <t>B1500000151</t>
  </si>
  <si>
    <t>DANIEL ENRIQUE POU SUAZO</t>
  </si>
  <si>
    <t>LIB: 411 d/f  13/02/2023. PAGO NIC. 3748472, 3519309, 1512025, 1511181,1511187, 1511277, 2220785 ,3497086, POR SERVICIO DE ELECTRICIDAD AL INSTITUTO NACIONAL DE MIGRACION, GOBERNACION DE LA ROMANA Y ESTE MIP,  PERIODO DE FACTURACION DEL 19/12/2022 AL 19/01/2023, A FAVOR DE EDEESTE</t>
  </si>
  <si>
    <t>B1500249154</t>
  </si>
  <si>
    <t>B1500249182</t>
  </si>
  <si>
    <t>B1500249197</t>
  </si>
  <si>
    <t>B1500249213</t>
  </si>
  <si>
    <t>B1500249214</t>
  </si>
  <si>
    <t>B1500249265</t>
  </si>
  <si>
    <t>B1500250481</t>
  </si>
  <si>
    <t>B1500251481</t>
  </si>
  <si>
    <t>EMPRESA DISTRIBUIDORA DE
ELECTRICIDAD DEL ESTE S A</t>
  </si>
  <si>
    <t>LIB: 416 d/f 13/02/2023. PAGO NIC. NO. 6784227 Y 6925115, POR SERVICIO DE ELECTRICIDAD DE LA OFICINA  QUE TIENE EL MIP EN SANTIAGO DE LOS CABALLEROS, Y LA CASA DE PREVENCION EN SAN FRANCISCO DE MACORIS  CORRESP. AL PERIODO,  01/01/2023 AL 01/02/2023</t>
  </si>
  <si>
    <t>B1500335389</t>
  </si>
  <si>
    <t>B1500335519</t>
  </si>
  <si>
    <t>LIB: 421 d/f  13/02/2023. PAGO FACT. NCF. B1500000830, POR ALQUILER DEL LOCAL DONDE FUNCIONAN LAS OFICINAS DE LA POLICIA  AUXILIAR, SEGUN CERTIFICADO DE CONTRATO BS-0008193-2022, CORRESPONDIENTE AL MES DE FEBRERO 2023.</t>
  </si>
  <si>
    <t>B1500000830</t>
  </si>
  <si>
    <t>LIB: 435 d/f 13/02/2023. PAGO FACTURA NCF. B1500000004, POR SERVICIOS JURIDICOS A ESTE MINISTERIO DE INTERIOR Y POLICIA</t>
  </si>
  <si>
    <t>B1500000004</t>
  </si>
  <si>
    <t>MANUEL MARIA MERCEDES MEDINA</t>
  </si>
  <si>
    <t>LIB: 437 d/f  13/02/2023. PAGO FACURA NCF B1500000206, SEGUN O/C-MIP-2022-01254, ADQUISICION DE EQUIPAMIENTO TACTICO.</t>
  </si>
  <si>
    <t>B1500000206</t>
  </si>
  <si>
    <t>INVERSIONES SOLUCIONES Y PROYECTOS INSOPRO, SRL</t>
  </si>
  <si>
    <t>LIB: 438 d/f 13/02/2023. PAGO FACT. NCF B1500003065, SEGUN O/C MIP-2022-01233, POR ADQUISICION DE ARTICULOS DE ASEO Y LIMPIEZA QUE SERAN UTILIZADOS EN LAS CASAS DE PREVENCION Y SEGURIDAD CIUDADANA, DEL VICEMINISTERIO DE SEGURIDAD PREVENTIVA EN LOS SECTORES VULNERABLES.</t>
  </si>
  <si>
    <t>B1500003065</t>
  </si>
  <si>
    <t>LIB: 441  d/f  13/02/2023. PAGO FACTURA NCF. B1500000003, POR SERVICIOS JURIDICOS A ESTE MINISTERIO DE INTERIOR Y POLICIA</t>
  </si>
  <si>
    <t>B1500000003</t>
  </si>
  <si>
    <t>Elva Rosa Rosario Mata</t>
  </si>
  <si>
    <t>LIB: 457 d/f  14/02/2023. PAGO CONTRIBUCION FINANCIERA DE LA REPUBLICA DOMINICANA AÑO 2023. DEL TRATADO SOBRE COMERCIO DE ARMAS(TCA), BANCO UBS,SA . RUE DES NOIRETTES 35 1227 CAROUGE, CUENTA NO.0240-944156.60 J. GENEVE</t>
  </si>
  <si>
    <t>M-MIP-00008-2023</t>
  </si>
  <si>
    <t>ARMS TRADE TREATY</t>
  </si>
  <si>
    <t>LIB: 469 d/f  15/02/2023. PAGO NIC. NO. 6671693 y 7168438, POR SERVICIO DE  ELECTRICIDAD, DONDE FUNCIONAN LAS CASAS DE PREVENCION Y SEGURIDAD CIUDADANA  DE LOS ALCARRIZOS Y CRISTO REY, DEL  02/12/2022 AL 13/1/2023.</t>
  </si>
  <si>
    <t>B1500352222</t>
  </si>
  <si>
    <t>B1500356185</t>
  </si>
  <si>
    <t>LIB: 494 d/f  16/02/2023. PAGO FACTURA NCF. B1500001406, SEGUN O/C MIP-2022-00659, POR ADQUISICION DE PROYECTOR, PANTALLA PARA PROYECTOR Y EXTENCION DE PARED, PARA SER UTILIZADOS EN ESTE MINISTERIO.</t>
  </si>
  <si>
    <t>B1500001406</t>
  </si>
  <si>
    <t>Maxibodegas Eop Del Caribe, SRL</t>
  </si>
  <si>
    <t>LIB: 495 d/f 016/02/2023. PAGO FACTURA NCF. 1500015996, 5TO ABONO A LA CERTFICACION DE CONTRATO NO. BS0009741-2022, POR INSTALACION DE CABLEADO FIBRA OPTICA REDUNDANTE PISOS 2 Y 13 DE LA SEDE PRINCIPAL MIP EN SANTO DOMINGO, CABLEADO DE FIBRA OPTICA MULTIMODO TIPO OM3.</t>
  </si>
  <si>
    <t>B1500015996</t>
  </si>
  <si>
    <t>CECOMSA, SRL</t>
  </si>
  <si>
    <t>LIB: 496 d/f 16/02/2023. PAGO FACTURA NCF. B1500002337, SEGUN O/S MIP-2023-00005, POR SERVICIOS DE MANTENIMIENTO EN GARANTÍA DEL VEHÍCULO MITSUBISHI L200 CHASIS #000408, ASIGNADO AL DEPARTAMENTO DE ASUNTOS POLICIALES.</t>
  </si>
  <si>
    <t>B1500002337</t>
  </si>
  <si>
    <t>LIB: 497 d/f 16/02/2023. PAGO FACTURA NCF. B1500024239, SEGUN O/S MIP-2023-00006, POR SERVICIOS DE MANTENIMIENTO DEL VEHÍCULO CHEVROLET COLORADO CHASIS #650708, ASIGNADO A TRANSPORTACIÓN.</t>
  </si>
  <si>
    <t>B1500024239</t>
  </si>
  <si>
    <t>SANTO DOMINGO MOTORS COMPANY, SA</t>
  </si>
  <si>
    <t>LIB: 502 d/f 16/02/2023. PAGO FACTURA NCF. B1500024240, SEGUN O/S MIP-2023-00004, POR SERVICIOS DE MANTENIMIENTO DEL VEHÍCULO CHEVROLET TAHOE CHASIS #196228, ASIGNADO AL DESPACHO</t>
  </si>
  <si>
    <t>B1500024240</t>
  </si>
  <si>
    <t>LIB: 504 d/f 16/02/2023. PAGO FACTURA NCF. B15000002350, SEGUN O/S MIP-2023-00009, POR SERVICIOS DE MANTENIMIENTO EN GARANTÍA DEL VEHÍCULO MITSUBISHI L200 CHASIS #000307, ASIGNADO AL DESPACHO.</t>
  </si>
  <si>
    <t>B15000002350</t>
  </si>
  <si>
    <t>LIB: 512  d/f 16/02/2023. PAGO FACTURA NCF. B1500000195, SEGUN O/S MIP-2022-00644, POR SERVICIO DE DISEÑO PARA LINEA GRAFICA DE DIFERENTES AUDIOVISUALES UTILIZADOS EN ACTIVIDADES DE ESTE MINISTERIO.</t>
  </si>
  <si>
    <t>B1500000195</t>
  </si>
  <si>
    <t>Cantabria Serigrafía y Bordados, SRL</t>
  </si>
  <si>
    <t>LIB: 553 d/f 17/02/2023. PAGO CUENTA NO. 788841969, NCF E450000002023, POR SERVICIO DE FLOTAS Y DATA DISTRIBUIBLE PARA SER UTILIZADAS POR LA POLICIA NACIONAL EN EL PLAN DE SEGURIDAD CIUDADANA CORRESPONDIENTE AL MES DE DICIEMBRE 2022.</t>
  </si>
  <si>
    <t>E450000002023</t>
  </si>
  <si>
    <t>COMPANIA DOMINICANA DE TELEFONOS C POR A</t>
  </si>
  <si>
    <t>LIB: 554 d/f 17/02/2023. PAGO FACTURA NCF. B1500000074, SEGUN CERTIFICADO DE CONTRATO BS-0006989-2022, POR SERVICIOS JURIDICOS A ESTE MIP, CORRESPONDIENTE AL MES DE FEBRERO 2023.</t>
  </si>
  <si>
    <t>B1500000074</t>
  </si>
  <si>
    <t>LIB: 556 d/f 17/02/2023. PAGO CUENTA NO.710029713, SEGUN FACTURA NCF. E450000000873,  POR SERVICIO TELEFÓNICO A ESTE MIP, CORRESPONDIENTE AL MES DE ENERO 2023.</t>
  </si>
  <si>
    <t>E450000000873</t>
  </si>
  <si>
    <t>LIB: 557 df 17/02/2023. PAGO CUENTA NO. 769450262, NCF. E450000001739 POR SERVICIO DE INTERNET FIJO E INALAMBRICO DE ESTE MINISTERIO, CORRESPONDIENTE AL MES DE ENERO 2023.</t>
  </si>
  <si>
    <t>E450000001739</t>
  </si>
  <si>
    <t>LIB: 591 d/f 20/02/2023. PAGO FACTURA NCF. B1500002087, POR ALQUILER DE STAND EN CENTRO DE ATENCION PRESENCIAL AL CIUDADANO PUNTO GOB. MEGACENTRO,"PARA PROP. INFORMACION Y SERV. DE ESTE MIP, CORRESP. AL MES DE FEBRERO 2023, SEGUN CERT. DE CONTRATO CI-000168-2021.</t>
  </si>
  <si>
    <t>B1500002087</t>
  </si>
  <si>
    <t>OFICINA GUBERNAMENTAL DE TECNOLOGIA DE LA INFORMACION Y COMUNICACION</t>
  </si>
  <si>
    <t>LIB: 593 d/f 20/02/2023. PAGO FACTURA NCF. B1500002102, POR ALQUILER DE STAND EN CENTRO DE ATENCION PRESENCIAL AL CIUDADANO PUNTO GOB SAMBIL,"PARA PROP. INFORMACION Y SERV. DE ESTE MIP, CORRESP. AL MES DE FEBRERO 2023, SEGUN CERT. DE CONTRATO CI-000166-2021.</t>
  </si>
  <si>
    <t>B1500002102</t>
  </si>
  <si>
    <t>LIB: 604 d/f 20/02/2023. PAGO FACTURA NCF. B1500000153, SEGUN O/S MIP-2022-00985, POR CONTRATACIÓN PARA LOS SERVICIOS DE PICADERA PARA EL TALLER DE PROGRAMA DE CAPACITACIÓN RED DE LIDERES MEDIADORES COMUNITARIOS POR UNA CONVIVENCIA PACÍFICA PARA PREVENIR Y REDUCIR LA CRIMINALIDAD</t>
  </si>
  <si>
    <t>B1500000153</t>
  </si>
  <si>
    <t>Inviment Group, SRL</t>
  </si>
  <si>
    <t>LIB: 606 d/f 20/02/2023. PAGO FACTURA NCF. B1500000006, SEGUN O/C MIP-2022-00841, POR ADQUISICION DE UNIFORMES Y T SHIRT PARA SER UTILIZADOS POR EL DEPARTAMENTO DE MAYORDOMIA DE ESTE MINISTERIO.</t>
  </si>
  <si>
    <t>B1500000006</t>
  </si>
  <si>
    <t>Gamt multiservis, SRL</t>
  </si>
  <si>
    <t>LIB: 643 d/f 22/02/2023. PAGO FACTURAS NCF. B1500001489 Y 1491 POR DIPLOMADO EN COMPRAS Y CONTRATACIONES: ENFOQUE DESDE LA ADMINISTRACION PUBLICA, EN ESTE MINISTERIO.</t>
  </si>
  <si>
    <t>B1500001489</t>
  </si>
  <si>
    <t>B1500001491</t>
  </si>
  <si>
    <t>UNIVERSIDAD AUTONOMA DE SANTO DOMINGO</t>
  </si>
  <si>
    <t>LIB: 645 d/f 22/02/2023. PAGO FACT. NCF B1500000151, SEGUN CERTIFICADO DE CONTRATO BS-0007367-2022, POR SERVICIOS DE ASESORIA DE SEGURIDAD CIUDADANA CORRESPONDIENTE AL PERIODO DEL 16/12/2022 AL 16/01/2023</t>
  </si>
  <si>
    <t>ND CONSULTING, SRL</t>
  </si>
  <si>
    <t>LIB: 658 d/f 22/02/2023. PAGO CUENTA NO. 703616800, NCF E450000000711, POR SERVICIO DE FLOTA DE ESTE MINISTERIO, CORRESPONDIENTE AL MES DE ENERO 2023</t>
  </si>
  <si>
    <t>E450000000711</t>
  </si>
  <si>
    <t>LIB: 680 d/f 23/02/2023. PAGO CUENTA No.104278187-001, SEGUN FACTURA NCF. B1500002516, POR SERVICIO DE INTERNET ALTERNO PARA ESTE MIP, CORRESPONDIENTE AL PERIODO DEL 16/02/2023 AL 15/03/2023</t>
  </si>
  <si>
    <t>B1500002516</t>
  </si>
  <si>
    <t>TRILOGY DOMINICANA, SA</t>
  </si>
  <si>
    <t>LIB: 683 d/f  23/02/2023. PAGO FACT. B1500000164, SEGUN CERTIFICACION DE CONTRATO BS-0006965-2022, POR SERVICIO DE ASESORIA  ESPECIALIZADA PARA LA EJECUCION DE LA ESTRATEGIA  DE LA SEGURIDAD CIUDADANA,  AL DESPACHO DE ESTE MIP, PERIODOS: DEL  14/01/2022  AL 15/02/2023</t>
  </si>
  <si>
    <t>B1500000164</t>
  </si>
  <si>
    <t>LIB: 741 d/f 24/02/2023. PAGO A CUENTAS NO. 9704970 , 4045090, FACTURAS NCF.B1500048298, B1500048325, POR SERVICIO DE TELECABLE , TELÉFONO E INTERNET A LA POLICÍA AUXILIAR Y DE INTERNET DE RESPALDO A ESTE MIP , CORRESPONDIENTE AL PERIODO DEL 20/01/2023 AL 19/02/2023.</t>
  </si>
  <si>
    <t>B1500048298</t>
  </si>
  <si>
    <t>B1500048325</t>
  </si>
  <si>
    <t>ALTICE DOMINICANA, SA</t>
  </si>
  <si>
    <t>LIB: 757 d/f 24/02/2023. PAGO FACTURA NCF. B1500000151, SEGUN O/S MIP-2022-01285, POR CONTRATACIÓN DE SERVICIO DE PINTURA DEL PASILLO PISO 11 DE ESTE MINISTERIO</t>
  </si>
  <si>
    <t>RICARDO HERRERA FRIAS</t>
  </si>
  <si>
    <t>LIB: 782 d/f  24/02/2023. PAGO FACTURA NCF. B1500037989, SERVICIO DE RECOGIDA DE BASURA COMUNIDAD DIGNA, CORRESPONDIENTE AL MES DE DICIEMBRE 2022</t>
  </si>
  <si>
    <t>B1500037989</t>
  </si>
  <si>
    <t>AYUNTAMIENTO DEL DISTRITO NACIONAL</t>
  </si>
  <si>
    <t>LIB: 860 d/f 28/02/2023. PAGO FACTURA NCF. B1500000173, SEGUN O/S MIP-2022-01181, POR CONTRATACION DE SERVICIOS DE PUBLICIDAD EN TELEVISION , RADIO Y MEDIOS DIGITALES PARA MI PAIS SEGURO Y RD CUENTA CONTIGO.</t>
  </si>
  <si>
    <t>B1500000173</t>
  </si>
  <si>
    <t>TELE IMAGEN SATELITAL, SRL</t>
  </si>
  <si>
    <t>LIB: 861 d/f 28/02/2023. PAGO FACTURAS NCF. B1500107722, 109052 Y 110382, SERVICIO DE AGUA COMUNIDAD DIGNA CORRESPONDIENTE AL MES DE DICIEMBRE 2022 Y ENERO Y FEBRERO 2023.</t>
  </si>
  <si>
    <t>B1500107722</t>
  </si>
  <si>
    <t>B1500109052</t>
  </si>
  <si>
    <t>B1500110382</t>
  </si>
  <si>
    <t xml:space="preserve">CORPORACION DEL ACUEDUCTO Y ALCANTARILLADO DE SANTO DOMINGO </t>
  </si>
  <si>
    <t>B1500046997</t>
  </si>
  <si>
    <t>B1500047142</t>
  </si>
  <si>
    <t>B1500047866</t>
  </si>
  <si>
    <t>LIB: 862 d/f 28/02/2023. PAGO CUENTA NO. 86563069 Y 3617053, NCF B1500046997, 47866 y 47142, POR SERVICIO MOVIL  COMUNIDAD DIGNA, CORRESPONDIENTE A LOS PERIODOS DEL 01/12/2022 AL 31/12/2022 Y DEL 01/01/2023 AL 31/01/2023 Y SERVICIO DE TELECABLE DEL 11/12/2022 AL 10/01/2023.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</si>
</sst>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dd/mm/yyyy;@"/>
    <numFmt numFmtId="165" formatCode="_([$€-2]* #,##0.00_);_([$€-2]* \(#,##0.00\);_([$€-2]* &quot;-&quot;??_)"/>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mbria"/>
      <family val="1"/>
      <scheme val="major"/>
    </font>
    <font>
      <u val="double"/>
      <sz val="12"/>
      <color theme="1"/>
      <name val="Calibri"/>
      <family val="2"/>
      <scheme val="minor"/>
    </font>
    <font>
      <b/>
      <sz val="14"/>
      <color theme="1"/>
      <name val="Calibri"/>
      <family val="2"/>
      <scheme val="minor"/>
    </font>
    <font>
      <sz val="10"/>
      <name val="Arial"/>
      <family val="2"/>
    </font>
    <font>
      <b/>
      <sz val="14"/>
      <name val="Arial"/>
      <family val="2"/>
    </font>
    <font>
      <b/>
      <sz val="12"/>
      <name val="Arial"/>
      <family val="2"/>
    </font>
    <font>
      <sz val="9"/>
      <color theme="1"/>
      <name val="Cambria"/>
      <family val="1"/>
      <scheme val="major"/>
    </font>
    <font>
      <sz val="9"/>
      <color rgb="FF000000"/>
      <name val="Cambria"/>
      <family val="1"/>
      <scheme val="major"/>
    </font>
    <font>
      <sz val="9"/>
      <name val="Cambria"/>
      <family val="1"/>
      <scheme val="major"/>
    </font>
    <font>
      <sz val="9"/>
      <color theme="1"/>
      <name val="Calibri"/>
      <family val="2"/>
      <scheme val="minor"/>
    </font>
    <font>
      <sz val="7"/>
      <color theme="1"/>
      <name val="Cambria"/>
      <family val="1"/>
      <scheme val="major"/>
    </font>
    <font>
      <sz val="8"/>
      <name val="Arial"/>
      <family val="2"/>
    </font>
    <font>
      <sz val="10"/>
      <name val="Cambria"/>
      <family val="1"/>
      <scheme val="major"/>
    </font>
    <font>
      <sz val="10"/>
      <color theme="1"/>
      <name val="Cambria"/>
      <family val="1"/>
      <scheme val="major"/>
    </font>
    <font>
      <b/>
      <sz val="10"/>
      <color theme="1"/>
      <name val="Cambria"/>
      <family val="1"/>
      <scheme val="major"/>
    </font>
    <font>
      <u val="double"/>
      <sz val="10"/>
      <color theme="1"/>
      <name val="Cambria"/>
      <family val="1"/>
      <scheme val="major"/>
    </font>
    <font>
      <sz val="8"/>
      <name val="Arial"/>
      <family val="2"/>
    </font>
    <font>
      <sz val="1"/>
      <color rgb="FFFFFF00"/>
      <name val="Arial"/>
      <family val="2"/>
    </font>
    <font>
      <sz val="10"/>
      <name val="Arial"/>
      <family val="2"/>
    </font>
    <font>
      <b/>
      <sz val="10"/>
      <name val="Cambria"/>
      <family val="1"/>
      <scheme val="major"/>
    </font>
    <font>
      <sz val="8"/>
      <name val="Arial"/>
      <family val="2"/>
    </font>
    <font>
      <sz val="8"/>
      <name val="Arial"/>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1">
    <xf numFmtId="0" fontId="0" fillId="0" borderId="0"/>
    <xf numFmtId="43" fontId="1" fillId="0" borderId="0" applyFont="0" applyFill="0" applyBorder="0" applyAlignment="0" applyProtection="0"/>
    <xf numFmtId="0" fontId="6" fillId="0" borderId="0"/>
    <xf numFmtId="0" fontId="14" fillId="4" borderId="0">
      <alignment vertical="center" wrapText="1"/>
    </xf>
    <xf numFmtId="0" fontId="19" fillId="4" borderId="0">
      <alignment vertical="center" wrapText="1"/>
    </xf>
    <xf numFmtId="0" fontId="19" fillId="4" borderId="0">
      <alignment vertical="center" wrapText="1"/>
    </xf>
    <xf numFmtId="43" fontId="20" fillId="0" borderId="0" applyFont="0" applyFill="0" applyBorder="0" applyAlignment="0" applyProtection="0"/>
    <xf numFmtId="0" fontId="14" fillId="4" borderId="0">
      <alignment vertical="center" wrapText="1"/>
    </xf>
    <xf numFmtId="0" fontId="6" fillId="0" borderId="0"/>
    <xf numFmtId="43" fontId="20" fillId="0" borderId="0" applyFont="0" applyFill="0" applyBorder="0" applyAlignment="0" applyProtection="0"/>
    <xf numFmtId="0" fontId="21" fillId="0" borderId="0"/>
    <xf numFmtId="165"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20" fillId="4" borderId="0">
      <alignment vertical="center" wrapText="1"/>
    </xf>
    <xf numFmtId="0" fontId="14" fillId="4" borderId="0">
      <alignment vertical="center" wrapText="1"/>
    </xf>
    <xf numFmtId="0" fontId="23" fillId="4" borderId="0">
      <alignment vertical="center" wrapText="1"/>
    </xf>
    <xf numFmtId="0" fontId="24" fillId="4" borderId="0">
      <alignment vertical="center" wrapText="1"/>
    </xf>
  </cellStyleXfs>
  <cellXfs count="103">
    <xf numFmtId="0" fontId="0" fillId="0" borderId="0" xfId="0"/>
    <xf numFmtId="0" fontId="3" fillId="0" borderId="0" xfId="0" applyFont="1"/>
    <xf numFmtId="0" fontId="4" fillId="0" borderId="0" xfId="0" applyFont="1" applyFill="1" applyBorder="1" applyAlignment="1">
      <alignment horizontal="center"/>
    </xf>
    <xf numFmtId="0" fontId="2" fillId="0" borderId="0" xfId="0" applyFont="1" applyFill="1" applyBorder="1" applyAlignment="1">
      <alignment horizontal="center"/>
    </xf>
    <xf numFmtId="0" fontId="5" fillId="0" borderId="0" xfId="0" applyFont="1" applyFill="1" applyBorder="1" applyAlignment="1">
      <alignment horizontal="center"/>
    </xf>
    <xf numFmtId="0" fontId="2" fillId="0" borderId="0" xfId="0" applyFont="1" applyFill="1" applyBorder="1" applyAlignment="1">
      <alignment horizontal="center" wrapText="1"/>
    </xf>
    <xf numFmtId="0" fontId="5" fillId="0" borderId="0" xfId="0" applyFont="1" applyFill="1" applyBorder="1" applyAlignment="1">
      <alignment horizontal="center" wrapText="1"/>
    </xf>
    <xf numFmtId="0" fontId="4" fillId="0" borderId="0" xfId="0" applyFont="1" applyFill="1" applyBorder="1" applyAlignment="1"/>
    <xf numFmtId="0" fontId="6" fillId="3" borderId="0" xfId="2" applyFill="1" applyAlignment="1">
      <alignment vertical="center"/>
    </xf>
    <xf numFmtId="0" fontId="6" fillId="3" borderId="0" xfId="2" applyFill="1" applyBorder="1" applyAlignment="1">
      <alignment vertical="center"/>
    </xf>
    <xf numFmtId="0" fontId="7" fillId="3" borderId="0" xfId="2" applyFont="1" applyFill="1" applyAlignment="1">
      <alignment horizontal="center" vertical="center"/>
    </xf>
    <xf numFmtId="0" fontId="9" fillId="2" borderId="2" xfId="0" applyFont="1" applyFill="1" applyBorder="1"/>
    <xf numFmtId="0" fontId="9" fillId="2" borderId="3" xfId="0" applyFont="1" applyFill="1" applyBorder="1"/>
    <xf numFmtId="0" fontId="9" fillId="2" borderId="3" xfId="0" applyFont="1" applyFill="1" applyBorder="1" applyAlignment="1">
      <alignment wrapText="1"/>
    </xf>
    <xf numFmtId="0" fontId="9" fillId="2" borderId="4" xfId="0" applyFont="1" applyFill="1" applyBorder="1" applyAlignment="1">
      <alignment horizontal="center" wrapText="1"/>
    </xf>
    <xf numFmtId="0" fontId="10" fillId="0" borderId="1" xfId="0" applyFont="1" applyBorder="1"/>
    <xf numFmtId="0" fontId="9" fillId="0" borderId="1" xfId="0" applyFont="1" applyBorder="1" applyAlignment="1">
      <alignment wrapText="1"/>
    </xf>
    <xf numFmtId="0" fontId="9" fillId="0" borderId="1" xfId="0" applyFont="1" applyBorder="1"/>
    <xf numFmtId="164" fontId="9" fillId="0" borderId="1" xfId="0" applyNumberFormat="1" applyFont="1" applyBorder="1"/>
    <xf numFmtId="43" fontId="9" fillId="0" borderId="1" xfId="1" applyFont="1" applyBorder="1"/>
    <xf numFmtId="43" fontId="9" fillId="0" borderId="1" xfId="0" applyNumberFormat="1" applyFont="1" applyBorder="1"/>
    <xf numFmtId="4" fontId="9" fillId="0" borderId="1" xfId="0" applyNumberFormat="1" applyFont="1" applyBorder="1"/>
    <xf numFmtId="0" fontId="11" fillId="0" borderId="1" xfId="0" applyFont="1" applyBorder="1"/>
    <xf numFmtId="14" fontId="9" fillId="0" borderId="1" xfId="0" applyNumberFormat="1" applyFont="1" applyBorder="1"/>
    <xf numFmtId="43" fontId="9" fillId="0" borderId="1" xfId="0" applyNumberFormat="1" applyFont="1" applyBorder="1" applyAlignment="1">
      <alignment horizontal="right" wrapText="1"/>
    </xf>
    <xf numFmtId="0" fontId="12" fillId="0" borderId="1" xfId="0" applyFont="1" applyBorder="1"/>
    <xf numFmtId="0" fontId="12" fillId="0" borderId="1" xfId="0" applyFont="1" applyBorder="1" applyAlignment="1">
      <alignment wrapText="1"/>
    </xf>
    <xf numFmtId="4" fontId="12" fillId="0" borderId="1" xfId="0" applyNumberFormat="1" applyFont="1" applyBorder="1"/>
    <xf numFmtId="0" fontId="9" fillId="0" borderId="7" xfId="0" applyFont="1" applyBorder="1"/>
    <xf numFmtId="164" fontId="9" fillId="0" borderId="1" xfId="0" applyNumberFormat="1" applyFont="1" applyBorder="1" applyAlignment="1">
      <alignment wrapText="1"/>
    </xf>
    <xf numFmtId="4" fontId="12" fillId="0" borderId="0" xfId="0" applyNumberFormat="1" applyFont="1" applyAlignment="1">
      <alignment horizontal="right" wrapText="1"/>
    </xf>
    <xf numFmtId="14" fontId="9" fillId="0" borderId="1" xfId="0" applyNumberFormat="1" applyFont="1" applyBorder="1" applyAlignment="1">
      <alignment wrapText="1"/>
    </xf>
    <xf numFmtId="0" fontId="9" fillId="0" borderId="0" xfId="0" applyFont="1"/>
    <xf numFmtId="0" fontId="13" fillId="2" borderId="3" xfId="0" applyFont="1" applyFill="1" applyBorder="1" applyAlignment="1">
      <alignment wrapText="1"/>
    </xf>
    <xf numFmtId="43" fontId="9" fillId="0" borderId="1" xfId="1" applyFont="1" applyBorder="1" applyAlignment="1">
      <alignment horizontal="right"/>
    </xf>
    <xf numFmtId="4" fontId="9" fillId="0" borderId="1" xfId="0" applyNumberFormat="1" applyFont="1" applyBorder="1" applyAlignment="1">
      <alignment horizontal="right" wrapText="1"/>
    </xf>
    <xf numFmtId="0" fontId="9" fillId="0" borderId="1" xfId="0" applyFont="1" applyBorder="1" applyAlignment="1">
      <alignment horizontal="right" wrapText="1"/>
    </xf>
    <xf numFmtId="14" fontId="9" fillId="0" borderId="1" xfId="1" applyNumberFormat="1" applyFont="1" applyBorder="1" applyAlignment="1">
      <alignment horizontal="right"/>
    </xf>
    <xf numFmtId="14" fontId="12" fillId="0" borderId="1" xfId="0" applyNumberFormat="1" applyFont="1" applyBorder="1"/>
    <xf numFmtId="4" fontId="12" fillId="0" borderId="1" xfId="0" applyNumberFormat="1" applyFont="1" applyBorder="1" applyAlignment="1">
      <alignment horizontal="right" wrapText="1"/>
    </xf>
    <xf numFmtId="0" fontId="2" fillId="0" borderId="0" xfId="0" applyFont="1" applyFill="1" applyBorder="1" applyAlignment="1">
      <alignment horizontal="left" wrapText="1"/>
    </xf>
    <xf numFmtId="0" fontId="9" fillId="2" borderId="5" xfId="0" applyFont="1" applyFill="1" applyBorder="1"/>
    <xf numFmtId="0" fontId="9" fillId="2" borderId="1" xfId="0" applyFont="1" applyFill="1" applyBorder="1"/>
    <xf numFmtId="164" fontId="9" fillId="2" borderId="1" xfId="0" applyNumberFormat="1" applyFont="1" applyFill="1" applyBorder="1"/>
    <xf numFmtId="4" fontId="9" fillId="2" borderId="1" xfId="0" applyNumberFormat="1" applyFont="1" applyFill="1" applyBorder="1"/>
    <xf numFmtId="0" fontId="9" fillId="2" borderId="6" xfId="0" applyFont="1" applyFill="1" applyBorder="1"/>
    <xf numFmtId="0" fontId="15" fillId="3" borderId="0" xfId="2" applyFont="1" applyFill="1" applyBorder="1" applyAlignment="1">
      <alignment vertical="center"/>
    </xf>
    <xf numFmtId="0" fontId="16" fillId="0" borderId="0" xfId="0" applyFont="1"/>
    <xf numFmtId="0" fontId="16" fillId="0" borderId="0" xfId="0" applyFont="1" applyAlignment="1">
      <alignment horizontal="center"/>
    </xf>
    <xf numFmtId="0" fontId="17" fillId="2" borderId="1" xfId="0" applyFont="1" applyFill="1" applyBorder="1" applyAlignment="1">
      <alignment horizontal="center" wrapText="1"/>
    </xf>
    <xf numFmtId="43" fontId="17" fillId="2" borderId="1" xfId="1" applyFont="1" applyFill="1" applyBorder="1" applyAlignment="1">
      <alignment horizontal="center" wrapText="1"/>
    </xf>
    <xf numFmtId="0" fontId="16" fillId="0" borderId="0" xfId="0" applyFont="1" applyAlignment="1">
      <alignment horizontal="right" wrapText="1"/>
    </xf>
    <xf numFmtId="0" fontId="16" fillId="0" borderId="0" xfId="0" applyFont="1" applyAlignment="1">
      <alignment horizontal="right"/>
    </xf>
    <xf numFmtId="0" fontId="16" fillId="0" borderId="0" xfId="0" applyFont="1" applyAlignment="1">
      <alignment horizontal="left" wrapText="1"/>
    </xf>
    <xf numFmtId="0" fontId="18" fillId="0" borderId="0" xfId="0" applyFont="1" applyFill="1" applyBorder="1" applyAlignment="1">
      <alignment horizontal="left" wrapText="1"/>
    </xf>
    <xf numFmtId="0" fontId="17" fillId="0" borderId="0" xfId="0" applyFont="1" applyFill="1" applyBorder="1" applyAlignment="1">
      <alignment horizontal="left" wrapText="1"/>
    </xf>
    <xf numFmtId="43" fontId="16" fillId="0" borderId="0" xfId="1" applyFont="1" applyAlignment="1">
      <alignment horizontal="right"/>
    </xf>
    <xf numFmtId="4" fontId="16" fillId="0" borderId="1" xfId="0" applyNumberFormat="1" applyFont="1" applyBorder="1" applyAlignment="1">
      <alignment horizontal="right"/>
    </xf>
    <xf numFmtId="43" fontId="18" fillId="0" borderId="0" xfId="1" applyFont="1" applyFill="1" applyBorder="1" applyAlignment="1">
      <alignment horizontal="right" wrapText="1"/>
    </xf>
    <xf numFmtId="43" fontId="17" fillId="0" borderId="0" xfId="1" applyFont="1" applyFill="1" applyBorder="1" applyAlignment="1">
      <alignment horizontal="right" wrapText="1"/>
    </xf>
    <xf numFmtId="0" fontId="17" fillId="0" borderId="0" xfId="0" applyFont="1" applyFill="1" applyBorder="1" applyAlignment="1">
      <alignment horizontal="center" wrapText="1"/>
    </xf>
    <xf numFmtId="0" fontId="17" fillId="0" borderId="0" xfId="0" applyFont="1" applyFill="1" applyBorder="1" applyAlignment="1">
      <alignment horizontal="center" vertical="center" wrapText="1"/>
    </xf>
    <xf numFmtId="0" fontId="22" fillId="3" borderId="0" xfId="2" applyFont="1" applyFill="1" applyAlignment="1">
      <alignment horizontal="left" vertical="center" wrapText="1"/>
    </xf>
    <xf numFmtId="0" fontId="22" fillId="3" borderId="0" xfId="2" applyFont="1" applyFill="1" applyAlignment="1">
      <alignment horizontal="right" wrapText="1"/>
    </xf>
    <xf numFmtId="0" fontId="22" fillId="3" borderId="0" xfId="2" applyFont="1" applyFill="1" applyAlignment="1">
      <alignment horizontal="right" vertical="center" wrapText="1"/>
    </xf>
    <xf numFmtId="43" fontId="22" fillId="3" borderId="0" xfId="1" applyFont="1" applyFill="1" applyAlignment="1">
      <alignment horizontal="right" vertical="center"/>
    </xf>
    <xf numFmtId="0" fontId="22" fillId="3" borderId="0" xfId="2" applyFont="1" applyFill="1" applyAlignment="1">
      <alignment horizontal="right" vertical="center"/>
    </xf>
    <xf numFmtId="0" fontId="15" fillId="3" borderId="0" xfId="2" applyFont="1" applyFill="1" applyAlignment="1">
      <alignment horizontal="right"/>
    </xf>
    <xf numFmtId="43" fontId="15" fillId="4" borderId="1" xfId="1" applyFont="1" applyFill="1" applyBorder="1" applyAlignment="1">
      <alignment horizontal="right" wrapText="1"/>
    </xf>
    <xf numFmtId="14" fontId="16" fillId="3" borderId="1" xfId="0" applyNumberFormat="1" applyFont="1" applyFill="1" applyBorder="1" applyAlignment="1">
      <alignment horizontal="right"/>
    </xf>
    <xf numFmtId="43" fontId="15" fillId="0" borderId="1" xfId="13" applyFont="1" applyBorder="1" applyAlignment="1">
      <alignment horizontal="center" wrapText="1"/>
    </xf>
    <xf numFmtId="14" fontId="16" fillId="0" borderId="1" xfId="0" applyNumberFormat="1" applyFont="1" applyBorder="1" applyAlignment="1">
      <alignment horizontal="center"/>
    </xf>
    <xf numFmtId="14" fontId="16" fillId="0" borderId="0" xfId="0" applyNumberFormat="1" applyFont="1" applyAlignment="1">
      <alignment horizontal="right"/>
    </xf>
    <xf numFmtId="14" fontId="18" fillId="0" borderId="0" xfId="0" applyNumberFormat="1" applyFont="1" applyFill="1" applyBorder="1" applyAlignment="1">
      <alignment horizontal="right" wrapText="1"/>
    </xf>
    <xf numFmtId="14" fontId="17" fillId="0" borderId="0" xfId="0" applyNumberFormat="1" applyFont="1" applyFill="1" applyBorder="1" applyAlignment="1">
      <alignment horizontal="right" wrapText="1"/>
    </xf>
    <xf numFmtId="0" fontId="18" fillId="0" borderId="0" xfId="0" applyFont="1" applyFill="1" applyBorder="1" applyAlignment="1">
      <alignment horizontal="center" wrapText="1"/>
    </xf>
    <xf numFmtId="0" fontId="15" fillId="3" borderId="1" xfId="17" applyFont="1" applyFill="1" applyBorder="1" applyAlignment="1">
      <alignment vertical="center" wrapText="1"/>
    </xf>
    <xf numFmtId="0" fontId="16" fillId="0" borderId="1" xfId="0" applyFont="1" applyBorder="1" applyAlignment="1">
      <alignment horizontal="center"/>
    </xf>
    <xf numFmtId="0" fontId="15" fillId="3" borderId="0" xfId="0" applyFont="1" applyFill="1" applyBorder="1" applyAlignment="1">
      <alignment horizontal="left" wrapText="1"/>
    </xf>
    <xf numFmtId="0" fontId="15" fillId="4" borderId="0" xfId="17" applyFont="1" applyBorder="1" applyAlignment="1">
      <alignment horizontal="left" wrapText="1"/>
    </xf>
    <xf numFmtId="43" fontId="15" fillId="0" borderId="0" xfId="13" applyFont="1" applyBorder="1" applyAlignment="1">
      <alignment horizontal="center" wrapText="1"/>
    </xf>
    <xf numFmtId="14" fontId="16" fillId="3" borderId="0" xfId="0" applyNumberFormat="1" applyFont="1" applyFill="1" applyBorder="1" applyAlignment="1">
      <alignment horizontal="center"/>
    </xf>
    <xf numFmtId="43" fontId="15" fillId="4" borderId="0" xfId="1" applyFont="1" applyFill="1" applyBorder="1" applyAlignment="1">
      <alignment horizontal="right" wrapText="1"/>
    </xf>
    <xf numFmtId="14" fontId="16" fillId="3" borderId="0" xfId="0" applyNumberFormat="1" applyFont="1" applyFill="1" applyBorder="1" applyAlignment="1">
      <alignment horizontal="right"/>
    </xf>
    <xf numFmtId="4" fontId="16" fillId="0" borderId="0" xfId="0" applyNumberFormat="1" applyFont="1" applyBorder="1" applyAlignment="1">
      <alignment horizontal="right"/>
    </xf>
    <xf numFmtId="0" fontId="16" fillId="0" borderId="0" xfId="0" applyFont="1" applyBorder="1" applyAlignment="1">
      <alignment horizontal="center"/>
    </xf>
    <xf numFmtId="0" fontId="7" fillId="3" borderId="0" xfId="2" applyFont="1" applyFill="1" applyAlignment="1">
      <alignment horizontal="center" vertical="center"/>
    </xf>
    <xf numFmtId="0" fontId="5" fillId="0" borderId="0" xfId="0" applyFont="1" applyFill="1" applyBorder="1" applyAlignment="1">
      <alignment horizontal="center" wrapText="1"/>
    </xf>
    <xf numFmtId="0" fontId="8" fillId="3" borderId="0" xfId="2" applyFont="1" applyFill="1" applyBorder="1" applyAlignment="1">
      <alignment horizontal="center" vertical="center"/>
    </xf>
    <xf numFmtId="0" fontId="8" fillId="3" borderId="0" xfId="2" applyFont="1" applyFill="1" applyAlignment="1">
      <alignment horizontal="center" vertical="center"/>
    </xf>
    <xf numFmtId="0" fontId="4" fillId="0" borderId="0" xfId="0" applyFont="1" applyFill="1" applyBorder="1" applyAlignment="1">
      <alignment horizontal="center" wrapText="1"/>
    </xf>
    <xf numFmtId="0" fontId="22" fillId="3" borderId="0" xfId="2" applyFont="1" applyFill="1" applyAlignment="1">
      <alignment horizontal="center" vertical="center"/>
    </xf>
    <xf numFmtId="0" fontId="22" fillId="3" borderId="0" xfId="2" applyFont="1" applyFill="1" applyBorder="1" applyAlignment="1">
      <alignment horizontal="center" vertical="center"/>
    </xf>
    <xf numFmtId="0" fontId="17" fillId="0" borderId="0" xfId="0" applyFont="1" applyFill="1" applyBorder="1" applyAlignment="1">
      <alignment horizontal="center" vertical="center"/>
    </xf>
    <xf numFmtId="0" fontId="17" fillId="0" borderId="0" xfId="0" applyFont="1" applyFill="1" applyBorder="1" applyAlignment="1">
      <alignment horizontal="center" wrapText="1"/>
    </xf>
    <xf numFmtId="0" fontId="18" fillId="0" borderId="0" xfId="0" applyFont="1" applyFill="1" applyBorder="1" applyAlignment="1">
      <alignment horizontal="center" wrapText="1"/>
    </xf>
    <xf numFmtId="0" fontId="18" fillId="0" borderId="0" xfId="0" applyFont="1" applyFill="1" applyBorder="1" applyAlignment="1">
      <alignment horizontal="center"/>
    </xf>
    <xf numFmtId="0" fontId="18" fillId="0" borderId="0" xfId="0" applyFont="1" applyFill="1" applyBorder="1" applyAlignment="1">
      <alignment horizontal="center" vertical="center"/>
    </xf>
    <xf numFmtId="0" fontId="17" fillId="0" borderId="0" xfId="0" applyFont="1" applyFill="1" applyBorder="1" applyAlignment="1">
      <alignment horizontal="center" vertical="center" wrapText="1"/>
    </xf>
    <xf numFmtId="0" fontId="15" fillId="3" borderId="7" xfId="17" applyFont="1" applyFill="1" applyBorder="1" applyAlignment="1">
      <alignment horizontal="left" vertical="center" wrapText="1"/>
    </xf>
    <xf numFmtId="0" fontId="15" fillId="3" borderId="8" xfId="17" applyFont="1" applyFill="1" applyBorder="1" applyAlignment="1">
      <alignment horizontal="left" vertical="center" wrapText="1"/>
    </xf>
    <xf numFmtId="0" fontId="15" fillId="3" borderId="9" xfId="17" applyFont="1" applyFill="1" applyBorder="1" applyAlignment="1">
      <alignment horizontal="left" vertical="center" wrapText="1"/>
    </xf>
    <xf numFmtId="14" fontId="15" fillId="0" borderId="1" xfId="13" applyNumberFormat="1" applyFont="1" applyBorder="1" applyAlignment="1">
      <alignment horizontal="center" wrapText="1"/>
    </xf>
  </cellXfs>
  <cellStyles count="21">
    <cellStyle name="Euro" xfId="11"/>
    <cellStyle name="Euro 2" xfId="12"/>
    <cellStyle name="Millares" xfId="1" builtinId="3"/>
    <cellStyle name="Millares 2" xfId="6"/>
    <cellStyle name="Millares 2 2" xfId="16"/>
    <cellStyle name="Millares 3" xfId="13"/>
    <cellStyle name="Millares 4" xfId="9"/>
    <cellStyle name="Normal" xfId="0" builtinId="0"/>
    <cellStyle name="Normal 2" xfId="3"/>
    <cellStyle name="Normal 2 2" xfId="14"/>
    <cellStyle name="Normal 2 3" xfId="15"/>
    <cellStyle name="Normal 257" xfId="4"/>
    <cellStyle name="Normal 268" xfId="5"/>
    <cellStyle name="Normal 271" xfId="7"/>
    <cellStyle name="Normal 272" xfId="18"/>
    <cellStyle name="Normal 3" xfId="2"/>
    <cellStyle name="Normal 3 2 3" xfId="17"/>
    <cellStyle name="Normal 4" xfId="8"/>
    <cellStyle name="Normal 4 2" xfId="10"/>
    <cellStyle name="Normal 5" xfId="19"/>
    <cellStyle name="Normal 6"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2057401</xdr:colOff>
      <xdr:row>0</xdr:row>
      <xdr:rowOff>23813</xdr:rowOff>
    </xdr:from>
    <xdr:to>
      <xdr:col>4</xdr:col>
      <xdr:colOff>565149</xdr:colOff>
      <xdr:row>7</xdr:row>
      <xdr:rowOff>1082</xdr:rowOff>
    </xdr:to>
    <xdr:pic>
      <xdr:nvPicPr>
        <xdr:cNvPr id="2" name="2 Imagen" descr="cid:c26e071c-ff69-4039-ac20-fa4183cd6426"/>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307682" y="23813"/>
          <a:ext cx="2250280" cy="122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1094320</xdr:colOff>
      <xdr:row>0</xdr:row>
      <xdr:rowOff>52839</xdr:rowOff>
    </xdr:from>
    <xdr:to>
      <xdr:col>4</xdr:col>
      <xdr:colOff>1211415</xdr:colOff>
      <xdr:row>6</xdr:row>
      <xdr:rowOff>106525</xdr:rowOff>
    </xdr:to>
    <xdr:pic>
      <xdr:nvPicPr>
        <xdr:cNvPr id="2" name="2 Imagen" descr="cid:c26e071c-ff69-4039-ac20-fa4183cd6426"/>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249026" y="52839"/>
          <a:ext cx="1809183" cy="994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K59"/>
  <sheetViews>
    <sheetView topLeftCell="A46" zoomScale="90" zoomScaleNormal="90" workbookViewId="0">
      <selection activeCell="E15" sqref="E15"/>
    </sheetView>
  </sheetViews>
  <sheetFormatPr baseColWidth="10" defaultRowHeight="14.25" x14ac:dyDescent="0.2"/>
  <cols>
    <col min="1" max="1" width="0.7109375" style="1" customWidth="1"/>
    <col min="2" max="2" width="27.85546875" style="1" customWidth="1"/>
    <col min="3" max="3" width="42" style="1" customWidth="1"/>
    <col min="4" max="4" width="14" style="1" customWidth="1"/>
    <col min="5" max="5" width="10.140625" style="1" customWidth="1"/>
    <col min="6" max="6" width="12" style="1" customWidth="1"/>
    <col min="7" max="7" width="10" style="1" customWidth="1"/>
    <col min="8" max="8" width="10.85546875" style="1" customWidth="1"/>
    <col min="9" max="9" width="11" style="1" customWidth="1"/>
    <col min="10" max="10" width="12" style="1" customWidth="1"/>
    <col min="11" max="16384" width="11.42578125" style="1"/>
  </cols>
  <sheetData>
    <row r="9" spans="2:11" customFormat="1" ht="18" customHeight="1" x14ac:dyDescent="0.25">
      <c r="B9" s="86" t="s">
        <v>105</v>
      </c>
      <c r="C9" s="86"/>
      <c r="D9" s="86"/>
      <c r="E9" s="86"/>
      <c r="F9" s="86"/>
      <c r="G9" s="86"/>
      <c r="H9" s="86"/>
      <c r="I9" s="86"/>
      <c r="J9" s="86"/>
      <c r="K9" s="9"/>
    </row>
    <row r="10" spans="2:11" customFormat="1" ht="14.25" customHeight="1" x14ac:dyDescent="0.25">
      <c r="C10" s="10"/>
      <c r="D10" s="10"/>
      <c r="E10" s="10"/>
      <c r="F10" s="10"/>
      <c r="G10" s="10"/>
      <c r="H10" s="8"/>
      <c r="I10" s="8"/>
      <c r="J10" s="8"/>
      <c r="K10" s="9"/>
    </row>
    <row r="11" spans="2:11" customFormat="1" ht="21" customHeight="1" x14ac:dyDescent="0.25">
      <c r="B11" s="89" t="s">
        <v>106</v>
      </c>
      <c r="C11" s="89"/>
      <c r="D11" s="89"/>
      <c r="E11" s="89"/>
      <c r="F11" s="89"/>
      <c r="G11" s="89"/>
      <c r="H11" s="89"/>
      <c r="I11" s="89"/>
      <c r="J11" s="89"/>
      <c r="K11" s="9"/>
    </row>
    <row r="12" spans="2:11" customFormat="1" ht="26.25" customHeight="1" x14ac:dyDescent="0.25">
      <c r="B12" s="88" t="s">
        <v>107</v>
      </c>
      <c r="C12" s="88"/>
      <c r="D12" s="88"/>
      <c r="E12" s="88"/>
      <c r="F12" s="88"/>
      <c r="G12" s="88"/>
      <c r="H12" s="88"/>
      <c r="I12" s="88"/>
      <c r="J12" s="88"/>
      <c r="K12" s="9"/>
    </row>
    <row r="13" spans="2:11" ht="15" thickBot="1" x14ac:dyDescent="0.25"/>
    <row r="14" spans="2:11" ht="60.75" customHeight="1" x14ac:dyDescent="0.2">
      <c r="B14" s="11" t="s">
        <v>0</v>
      </c>
      <c r="C14" s="12" t="s">
        <v>1</v>
      </c>
      <c r="D14" s="33" t="s">
        <v>3</v>
      </c>
      <c r="E14" s="13" t="s">
        <v>2</v>
      </c>
      <c r="F14" s="13" t="s">
        <v>4</v>
      </c>
      <c r="G14" s="13" t="s">
        <v>5</v>
      </c>
      <c r="H14" s="13" t="s">
        <v>6</v>
      </c>
      <c r="I14" s="13" t="s">
        <v>7</v>
      </c>
      <c r="J14" s="14" t="s">
        <v>8</v>
      </c>
    </row>
    <row r="15" spans="2:11" ht="60" customHeight="1" x14ac:dyDescent="0.2">
      <c r="B15" s="15" t="s">
        <v>10</v>
      </c>
      <c r="C15" s="16" t="s">
        <v>14</v>
      </c>
      <c r="D15" s="17" t="s">
        <v>9</v>
      </c>
      <c r="E15" s="18">
        <v>44318</v>
      </c>
      <c r="F15" s="19">
        <v>225000</v>
      </c>
      <c r="G15" s="18">
        <v>44349</v>
      </c>
      <c r="H15" s="20">
        <f>+F15</f>
        <v>225000</v>
      </c>
      <c r="I15" s="21">
        <f>+F15-H15</f>
        <v>0</v>
      </c>
      <c r="J15" s="17" t="s">
        <v>33</v>
      </c>
    </row>
    <row r="16" spans="2:11" ht="54.75" customHeight="1" x14ac:dyDescent="0.2">
      <c r="B16" s="22" t="s">
        <v>11</v>
      </c>
      <c r="C16" s="16" t="s">
        <v>15</v>
      </c>
      <c r="D16" s="17" t="s">
        <v>12</v>
      </c>
      <c r="E16" s="23">
        <v>44307</v>
      </c>
      <c r="F16" s="19">
        <v>318870</v>
      </c>
      <c r="G16" s="18">
        <v>44337</v>
      </c>
      <c r="H16" s="24" t="s">
        <v>13</v>
      </c>
      <c r="I16" s="21">
        <v>0</v>
      </c>
      <c r="J16" s="17" t="s">
        <v>33</v>
      </c>
    </row>
    <row r="17" spans="2:10" ht="48" x14ac:dyDescent="0.2">
      <c r="B17" s="17" t="s">
        <v>16</v>
      </c>
      <c r="C17" s="16" t="s">
        <v>18</v>
      </c>
      <c r="D17" s="17" t="s">
        <v>17</v>
      </c>
      <c r="E17" s="18">
        <v>44292</v>
      </c>
      <c r="F17" s="19">
        <v>119062</v>
      </c>
      <c r="G17" s="18">
        <v>44322</v>
      </c>
      <c r="H17" s="19">
        <v>119062</v>
      </c>
      <c r="I17" s="21">
        <v>0</v>
      </c>
      <c r="J17" s="17" t="s">
        <v>33</v>
      </c>
    </row>
    <row r="18" spans="2:10" ht="60" x14ac:dyDescent="0.2">
      <c r="B18" s="25" t="s">
        <v>57</v>
      </c>
      <c r="C18" s="26" t="s">
        <v>61</v>
      </c>
      <c r="D18" s="17" t="s">
        <v>58</v>
      </c>
      <c r="E18" s="18">
        <v>44333</v>
      </c>
      <c r="F18" s="27">
        <v>94531.59</v>
      </c>
      <c r="G18" s="18">
        <v>44364</v>
      </c>
      <c r="H18" s="19">
        <v>94531.59</v>
      </c>
      <c r="I18" s="21">
        <v>0</v>
      </c>
      <c r="J18" s="17" t="s">
        <v>33</v>
      </c>
    </row>
    <row r="19" spans="2:10" ht="74.25" customHeight="1" x14ac:dyDescent="0.2">
      <c r="B19" s="25" t="s">
        <v>60</v>
      </c>
      <c r="C19" s="16" t="s">
        <v>62</v>
      </c>
      <c r="D19" s="17" t="s">
        <v>59</v>
      </c>
      <c r="E19" s="18">
        <v>44359</v>
      </c>
      <c r="F19" s="27">
        <v>106200</v>
      </c>
      <c r="G19" s="18">
        <v>44389</v>
      </c>
      <c r="H19" s="34">
        <v>106200</v>
      </c>
      <c r="I19" s="21">
        <v>0</v>
      </c>
      <c r="J19" s="17" t="s">
        <v>33</v>
      </c>
    </row>
    <row r="20" spans="2:10" ht="48" x14ac:dyDescent="0.2">
      <c r="B20" s="26" t="s">
        <v>63</v>
      </c>
      <c r="C20" s="26" t="s">
        <v>64</v>
      </c>
      <c r="D20" s="17" t="s">
        <v>65</v>
      </c>
      <c r="E20" s="18">
        <v>44344</v>
      </c>
      <c r="F20" s="27">
        <v>998908.29</v>
      </c>
      <c r="G20" s="18">
        <v>44375</v>
      </c>
      <c r="H20" s="19">
        <v>998908.29</v>
      </c>
      <c r="I20" s="21">
        <v>0</v>
      </c>
      <c r="J20" s="17" t="s">
        <v>33</v>
      </c>
    </row>
    <row r="21" spans="2:10" ht="63" customHeight="1" x14ac:dyDescent="0.2">
      <c r="B21" s="25" t="s">
        <v>66</v>
      </c>
      <c r="C21" s="26" t="s">
        <v>67</v>
      </c>
      <c r="D21" s="25" t="s">
        <v>68</v>
      </c>
      <c r="E21" s="18" t="s">
        <v>69</v>
      </c>
      <c r="F21" s="27">
        <v>2049.98</v>
      </c>
      <c r="G21" s="18">
        <v>44408</v>
      </c>
      <c r="H21" s="27">
        <v>2049.98</v>
      </c>
      <c r="I21" s="21">
        <v>0</v>
      </c>
      <c r="J21" s="17" t="s">
        <v>33</v>
      </c>
    </row>
    <row r="22" spans="2:10" ht="72" x14ac:dyDescent="0.2">
      <c r="B22" s="25" t="s">
        <v>34</v>
      </c>
      <c r="C22" s="26" t="s">
        <v>74</v>
      </c>
      <c r="D22" s="17" t="s">
        <v>70</v>
      </c>
      <c r="E22" s="18">
        <v>44317</v>
      </c>
      <c r="F22" s="27">
        <v>84005.45</v>
      </c>
      <c r="G22" s="18">
        <v>44348</v>
      </c>
      <c r="H22" s="27">
        <v>84005.45</v>
      </c>
      <c r="I22" s="21">
        <v>0</v>
      </c>
      <c r="J22" s="17" t="s">
        <v>33</v>
      </c>
    </row>
    <row r="23" spans="2:10" ht="36" x14ac:dyDescent="0.2">
      <c r="B23" s="25" t="s">
        <v>71</v>
      </c>
      <c r="C23" s="26" t="s">
        <v>73</v>
      </c>
      <c r="D23" s="17" t="s">
        <v>72</v>
      </c>
      <c r="E23" s="18">
        <v>44263</v>
      </c>
      <c r="F23" s="27">
        <v>18172</v>
      </c>
      <c r="G23" s="18">
        <v>44294</v>
      </c>
      <c r="H23" s="27">
        <v>18172</v>
      </c>
      <c r="I23" s="21">
        <v>0</v>
      </c>
      <c r="J23" s="17" t="s">
        <v>33</v>
      </c>
    </row>
    <row r="24" spans="2:10" ht="39" customHeight="1" x14ac:dyDescent="0.2">
      <c r="B24" s="26" t="s">
        <v>75</v>
      </c>
      <c r="C24" s="26" t="s">
        <v>76</v>
      </c>
      <c r="D24" s="17" t="s">
        <v>77</v>
      </c>
      <c r="E24" s="18">
        <v>44344</v>
      </c>
      <c r="F24" s="27">
        <v>1060073.0900000001</v>
      </c>
      <c r="G24" s="18">
        <v>44375</v>
      </c>
      <c r="H24" s="27">
        <v>1060073.0900000001</v>
      </c>
      <c r="I24" s="21">
        <v>0</v>
      </c>
      <c r="J24" s="28" t="s">
        <v>33</v>
      </c>
    </row>
    <row r="25" spans="2:10" ht="72" x14ac:dyDescent="0.2">
      <c r="B25" s="25" t="s">
        <v>80</v>
      </c>
      <c r="C25" s="26" t="s">
        <v>78</v>
      </c>
      <c r="D25" s="17" t="s">
        <v>79</v>
      </c>
      <c r="E25" s="38">
        <v>44308</v>
      </c>
      <c r="F25" s="27">
        <v>746044.38</v>
      </c>
      <c r="G25" s="18">
        <v>44338</v>
      </c>
      <c r="H25" s="27">
        <v>746044.38</v>
      </c>
      <c r="I25" s="21">
        <v>0</v>
      </c>
      <c r="J25" s="17" t="s">
        <v>33</v>
      </c>
    </row>
    <row r="26" spans="2:10" ht="60" x14ac:dyDescent="0.2">
      <c r="B26" s="25" t="s">
        <v>81</v>
      </c>
      <c r="C26" s="26" t="s">
        <v>142</v>
      </c>
      <c r="D26" s="17" t="s">
        <v>82</v>
      </c>
      <c r="E26" s="38">
        <v>44251</v>
      </c>
      <c r="F26" s="27">
        <v>8484931.1500000004</v>
      </c>
      <c r="G26" s="18">
        <v>44371</v>
      </c>
      <c r="H26" s="27">
        <f>+F26-3384931.15</f>
        <v>5100000</v>
      </c>
      <c r="I26" s="21">
        <f>+F26-H26</f>
        <v>3384931.1500000004</v>
      </c>
      <c r="J26" s="17" t="s">
        <v>108</v>
      </c>
    </row>
    <row r="27" spans="2:10" ht="60" x14ac:dyDescent="0.2">
      <c r="B27" s="25" t="s">
        <v>83</v>
      </c>
      <c r="C27" s="26" t="s">
        <v>143</v>
      </c>
      <c r="D27" s="17" t="s">
        <v>84</v>
      </c>
      <c r="E27" s="18">
        <v>44298</v>
      </c>
      <c r="F27" s="27">
        <v>3172199.91</v>
      </c>
      <c r="G27" s="18">
        <v>44328</v>
      </c>
      <c r="H27" s="27">
        <v>3172199.91</v>
      </c>
      <c r="I27" s="21">
        <v>0</v>
      </c>
      <c r="J27" s="17" t="s">
        <v>33</v>
      </c>
    </row>
    <row r="28" spans="2:10" ht="48" x14ac:dyDescent="0.2">
      <c r="B28" s="25" t="s">
        <v>85</v>
      </c>
      <c r="C28" s="26" t="s">
        <v>144</v>
      </c>
      <c r="D28" s="17" t="s">
        <v>86</v>
      </c>
      <c r="E28" s="18">
        <v>44316</v>
      </c>
      <c r="F28" s="27">
        <v>245143.83</v>
      </c>
      <c r="G28" s="18">
        <v>44346</v>
      </c>
      <c r="H28" s="27">
        <v>245143.83</v>
      </c>
      <c r="I28" s="21">
        <v>0</v>
      </c>
      <c r="J28" s="17" t="s">
        <v>33</v>
      </c>
    </row>
    <row r="29" spans="2:10" ht="60" x14ac:dyDescent="0.2">
      <c r="B29" s="25" t="s">
        <v>87</v>
      </c>
      <c r="C29" s="26" t="s">
        <v>145</v>
      </c>
      <c r="D29" s="16" t="s">
        <v>88</v>
      </c>
      <c r="E29" s="29" t="s">
        <v>89</v>
      </c>
      <c r="F29" s="39" t="s">
        <v>90</v>
      </c>
      <c r="G29" s="29" t="s">
        <v>109</v>
      </c>
      <c r="H29" s="39" t="s">
        <v>90</v>
      </c>
      <c r="I29" s="21">
        <v>0</v>
      </c>
      <c r="J29" s="17" t="s">
        <v>33</v>
      </c>
    </row>
    <row r="30" spans="2:10" ht="63" customHeight="1" x14ac:dyDescent="0.2">
      <c r="B30" s="25" t="s">
        <v>91</v>
      </c>
      <c r="C30" s="26" t="s">
        <v>146</v>
      </c>
      <c r="D30" s="26" t="s">
        <v>92</v>
      </c>
      <c r="E30" s="29" t="s">
        <v>93</v>
      </c>
      <c r="F30" s="39">
        <v>1633978.99</v>
      </c>
      <c r="G30" s="29" t="s">
        <v>110</v>
      </c>
      <c r="H30" s="39" t="s">
        <v>94</v>
      </c>
      <c r="I30" s="21">
        <v>0</v>
      </c>
      <c r="J30" s="17" t="s">
        <v>33</v>
      </c>
    </row>
    <row r="31" spans="2:10" ht="60" x14ac:dyDescent="0.2">
      <c r="B31" s="26" t="s">
        <v>95</v>
      </c>
      <c r="C31" s="26" t="s">
        <v>147</v>
      </c>
      <c r="D31" s="16" t="s">
        <v>96</v>
      </c>
      <c r="E31" s="29" t="s">
        <v>97</v>
      </c>
      <c r="F31" s="39" t="s">
        <v>98</v>
      </c>
      <c r="G31" s="29" t="s">
        <v>111</v>
      </c>
      <c r="H31" s="39" t="s">
        <v>98</v>
      </c>
      <c r="I31" s="21">
        <v>0</v>
      </c>
      <c r="J31" s="17" t="s">
        <v>33</v>
      </c>
    </row>
    <row r="32" spans="2:10" s="32" customFormat="1" ht="52.5" customHeight="1" x14ac:dyDescent="0.2">
      <c r="B32" s="25" t="s">
        <v>148</v>
      </c>
      <c r="C32" s="26" t="s">
        <v>149</v>
      </c>
      <c r="D32" s="16" t="s">
        <v>150</v>
      </c>
      <c r="E32" s="29" t="s">
        <v>151</v>
      </c>
      <c r="F32" s="30" t="s">
        <v>152</v>
      </c>
      <c r="G32" s="29" t="s">
        <v>153</v>
      </c>
      <c r="H32" s="30" t="s">
        <v>152</v>
      </c>
      <c r="I32" s="21">
        <v>0</v>
      </c>
      <c r="J32" s="17" t="s">
        <v>33</v>
      </c>
    </row>
    <row r="33" spans="2:10" ht="82.5" customHeight="1" x14ac:dyDescent="0.2">
      <c r="B33" s="17" t="s">
        <v>19</v>
      </c>
      <c r="C33" s="16" t="s">
        <v>32</v>
      </c>
      <c r="D33" s="16" t="s">
        <v>99</v>
      </c>
      <c r="E33" s="31" t="s">
        <v>112</v>
      </c>
      <c r="F33" s="35" t="s">
        <v>113</v>
      </c>
      <c r="G33" s="31" t="s">
        <v>114</v>
      </c>
      <c r="H33" s="35" t="s">
        <v>113</v>
      </c>
      <c r="I33" s="21">
        <v>0</v>
      </c>
      <c r="J33" s="17" t="s">
        <v>33</v>
      </c>
    </row>
    <row r="34" spans="2:10" ht="89.25" customHeight="1" x14ac:dyDescent="0.2">
      <c r="B34" s="17" t="s">
        <v>19</v>
      </c>
      <c r="C34" s="16" t="s">
        <v>35</v>
      </c>
      <c r="D34" s="16" t="s">
        <v>100</v>
      </c>
      <c r="E34" s="31" t="s">
        <v>115</v>
      </c>
      <c r="F34" s="35" t="s">
        <v>116</v>
      </c>
      <c r="G34" s="31" t="s">
        <v>117</v>
      </c>
      <c r="H34" s="35" t="s">
        <v>116</v>
      </c>
      <c r="I34" s="21">
        <v>0</v>
      </c>
      <c r="J34" s="17" t="s">
        <v>33</v>
      </c>
    </row>
    <row r="35" spans="2:10" ht="144" x14ac:dyDescent="0.2">
      <c r="B35" s="16" t="s">
        <v>20</v>
      </c>
      <c r="C35" s="16" t="s">
        <v>36</v>
      </c>
      <c r="D35" s="31" t="s">
        <v>118</v>
      </c>
      <c r="E35" s="31" t="s">
        <v>119</v>
      </c>
      <c r="F35" s="35" t="s">
        <v>120</v>
      </c>
      <c r="G35" s="31" t="s">
        <v>121</v>
      </c>
      <c r="H35" s="35" t="s">
        <v>120</v>
      </c>
      <c r="I35" s="21">
        <v>0</v>
      </c>
      <c r="J35" s="17" t="s">
        <v>33</v>
      </c>
    </row>
    <row r="36" spans="2:10" ht="56.25" customHeight="1" x14ac:dyDescent="0.2">
      <c r="B36" s="17" t="s">
        <v>21</v>
      </c>
      <c r="C36" s="16" t="s">
        <v>38</v>
      </c>
      <c r="D36" s="23" t="s">
        <v>37</v>
      </c>
      <c r="E36" s="23">
        <v>44270</v>
      </c>
      <c r="F36" s="19">
        <v>16158.07</v>
      </c>
      <c r="G36" s="23">
        <v>44301</v>
      </c>
      <c r="H36" s="19">
        <v>16158.07</v>
      </c>
      <c r="I36" s="21">
        <v>0</v>
      </c>
      <c r="J36" s="17" t="s">
        <v>33</v>
      </c>
    </row>
    <row r="37" spans="2:10" ht="59.25" customHeight="1" x14ac:dyDescent="0.2">
      <c r="B37" s="16" t="s">
        <v>22</v>
      </c>
      <c r="C37" s="16" t="s">
        <v>39</v>
      </c>
      <c r="D37" s="31" t="s">
        <v>53</v>
      </c>
      <c r="E37" s="16" t="s">
        <v>54</v>
      </c>
      <c r="F37" s="36" t="s">
        <v>55</v>
      </c>
      <c r="G37" s="16" t="s">
        <v>56</v>
      </c>
      <c r="H37" s="36" t="s">
        <v>55</v>
      </c>
      <c r="I37" s="21">
        <v>0</v>
      </c>
      <c r="J37" s="17" t="s">
        <v>33</v>
      </c>
    </row>
    <row r="38" spans="2:10" ht="79.5" customHeight="1" x14ac:dyDescent="0.2">
      <c r="B38" s="16" t="s">
        <v>23</v>
      </c>
      <c r="C38" s="16" t="s">
        <v>40</v>
      </c>
      <c r="D38" s="23" t="s">
        <v>41</v>
      </c>
      <c r="E38" s="23">
        <v>44329</v>
      </c>
      <c r="F38" s="19">
        <v>35555.839999999997</v>
      </c>
      <c r="G38" s="23">
        <v>44360</v>
      </c>
      <c r="H38" s="19">
        <v>35555.839999999997</v>
      </c>
      <c r="I38" s="21">
        <v>0</v>
      </c>
      <c r="J38" s="17" t="s">
        <v>33</v>
      </c>
    </row>
    <row r="39" spans="2:10" ht="93" customHeight="1" x14ac:dyDescent="0.2">
      <c r="B39" s="17" t="s">
        <v>24</v>
      </c>
      <c r="C39" s="16" t="s">
        <v>42</v>
      </c>
      <c r="D39" s="23" t="s">
        <v>43</v>
      </c>
      <c r="E39" s="23">
        <v>44305</v>
      </c>
      <c r="F39" s="19">
        <v>83515.679999999993</v>
      </c>
      <c r="G39" s="23">
        <v>44335</v>
      </c>
      <c r="H39" s="19">
        <v>83515.679999999993</v>
      </c>
      <c r="I39" s="21">
        <v>0</v>
      </c>
      <c r="J39" s="17" t="s">
        <v>33</v>
      </c>
    </row>
    <row r="40" spans="2:10" ht="70.5" customHeight="1" x14ac:dyDescent="0.2">
      <c r="B40" s="17" t="s">
        <v>25</v>
      </c>
      <c r="C40" s="16" t="s">
        <v>44</v>
      </c>
      <c r="D40" s="23" t="s">
        <v>122</v>
      </c>
      <c r="E40" s="23">
        <v>44337</v>
      </c>
      <c r="F40" s="19">
        <v>85986.6</v>
      </c>
      <c r="G40" s="23">
        <v>44368</v>
      </c>
      <c r="H40" s="19">
        <v>85986.6</v>
      </c>
      <c r="I40" s="21">
        <v>0</v>
      </c>
      <c r="J40" s="17" t="s">
        <v>33</v>
      </c>
    </row>
    <row r="41" spans="2:10" ht="72.75" customHeight="1" x14ac:dyDescent="0.2">
      <c r="B41" s="16" t="s">
        <v>22</v>
      </c>
      <c r="C41" s="16" t="s">
        <v>45</v>
      </c>
      <c r="D41" s="31" t="s">
        <v>124</v>
      </c>
      <c r="E41" s="31" t="s">
        <v>125</v>
      </c>
      <c r="F41" s="36" t="s">
        <v>123</v>
      </c>
      <c r="G41" s="31" t="s">
        <v>126</v>
      </c>
      <c r="H41" s="36" t="s">
        <v>123</v>
      </c>
      <c r="I41" s="21">
        <v>0</v>
      </c>
      <c r="J41" s="17" t="s">
        <v>33</v>
      </c>
    </row>
    <row r="42" spans="2:10" ht="84" x14ac:dyDescent="0.2">
      <c r="B42" s="17" t="s">
        <v>26</v>
      </c>
      <c r="C42" s="16" t="s">
        <v>46</v>
      </c>
      <c r="D42" s="16" t="s">
        <v>128</v>
      </c>
      <c r="E42" s="16" t="s">
        <v>127</v>
      </c>
      <c r="F42" s="36" t="s">
        <v>129</v>
      </c>
      <c r="G42" s="16" t="s">
        <v>130</v>
      </c>
      <c r="H42" s="36" t="s">
        <v>129</v>
      </c>
      <c r="I42" s="21">
        <v>0</v>
      </c>
      <c r="J42" s="17" t="s">
        <v>33</v>
      </c>
    </row>
    <row r="43" spans="2:10" ht="60" x14ac:dyDescent="0.2">
      <c r="B43" s="16" t="s">
        <v>22</v>
      </c>
      <c r="C43" s="16" t="s">
        <v>47</v>
      </c>
      <c r="D43" s="31" t="s">
        <v>131</v>
      </c>
      <c r="E43" s="16" t="s">
        <v>132</v>
      </c>
      <c r="F43" s="36" t="s">
        <v>133</v>
      </c>
      <c r="G43" s="16" t="s">
        <v>134</v>
      </c>
      <c r="H43" s="36" t="s">
        <v>133</v>
      </c>
      <c r="I43" s="21">
        <v>0</v>
      </c>
      <c r="J43" s="17" t="s">
        <v>33</v>
      </c>
    </row>
    <row r="44" spans="2:10" ht="72" x14ac:dyDescent="0.2">
      <c r="B44" s="17" t="s">
        <v>27</v>
      </c>
      <c r="C44" s="16" t="s">
        <v>48</v>
      </c>
      <c r="D44" s="23" t="s">
        <v>135</v>
      </c>
      <c r="E44" s="23">
        <v>44211</v>
      </c>
      <c r="F44" s="19">
        <v>82116.2</v>
      </c>
      <c r="G44" s="23">
        <v>44242</v>
      </c>
      <c r="H44" s="19">
        <v>82116.2</v>
      </c>
      <c r="I44" s="21">
        <v>0</v>
      </c>
      <c r="J44" s="17" t="s">
        <v>33</v>
      </c>
    </row>
    <row r="45" spans="2:10" ht="84" x14ac:dyDescent="0.2">
      <c r="B45" s="17" t="s">
        <v>28</v>
      </c>
      <c r="C45" s="16" t="s">
        <v>137</v>
      </c>
      <c r="D45" s="23" t="s">
        <v>136</v>
      </c>
      <c r="E45" s="18">
        <v>44320</v>
      </c>
      <c r="F45" s="21">
        <v>64918.080000000002</v>
      </c>
      <c r="G45" s="23">
        <v>44351</v>
      </c>
      <c r="H45" s="21">
        <v>64918.080000000002</v>
      </c>
      <c r="I45" s="21">
        <v>0</v>
      </c>
      <c r="J45" s="17" t="s">
        <v>33</v>
      </c>
    </row>
    <row r="46" spans="2:10" ht="60" x14ac:dyDescent="0.2">
      <c r="B46" s="17" t="s">
        <v>29</v>
      </c>
      <c r="C46" s="16" t="s">
        <v>49</v>
      </c>
      <c r="D46" s="23" t="s">
        <v>138</v>
      </c>
      <c r="E46" s="18">
        <v>44355</v>
      </c>
      <c r="F46" s="34">
        <v>18585</v>
      </c>
      <c r="G46" s="37">
        <v>44385</v>
      </c>
      <c r="H46" s="34">
        <v>18585</v>
      </c>
      <c r="I46" s="21">
        <v>0</v>
      </c>
      <c r="J46" s="17" t="s">
        <v>33</v>
      </c>
    </row>
    <row r="47" spans="2:10" ht="60" x14ac:dyDescent="0.2">
      <c r="B47" s="17" t="s">
        <v>30</v>
      </c>
      <c r="C47" s="16" t="s">
        <v>50</v>
      </c>
      <c r="D47" s="23" t="s">
        <v>141</v>
      </c>
      <c r="E47" s="18">
        <v>44326</v>
      </c>
      <c r="F47" s="21">
        <v>99946</v>
      </c>
      <c r="G47" s="23">
        <v>44357</v>
      </c>
      <c r="H47" s="17">
        <v>99946</v>
      </c>
      <c r="I47" s="21">
        <v>0</v>
      </c>
      <c r="J47" s="17" t="s">
        <v>33</v>
      </c>
    </row>
    <row r="48" spans="2:10" ht="84" x14ac:dyDescent="0.2">
      <c r="B48" s="16" t="s">
        <v>23</v>
      </c>
      <c r="C48" s="16" t="s">
        <v>51</v>
      </c>
      <c r="D48" s="23" t="s">
        <v>140</v>
      </c>
      <c r="E48" s="18">
        <v>44361</v>
      </c>
      <c r="F48" s="21">
        <v>35568.31</v>
      </c>
      <c r="G48" s="23">
        <v>44391</v>
      </c>
      <c r="H48" s="17">
        <v>35568.31</v>
      </c>
      <c r="I48" s="21">
        <v>0</v>
      </c>
      <c r="J48" s="17" t="s">
        <v>33</v>
      </c>
    </row>
    <row r="49" spans="2:10" ht="60" x14ac:dyDescent="0.2">
      <c r="B49" s="17" t="s">
        <v>31</v>
      </c>
      <c r="C49" s="16" t="s">
        <v>52</v>
      </c>
      <c r="D49" s="23" t="s">
        <v>139</v>
      </c>
      <c r="E49" s="18">
        <v>44333</v>
      </c>
      <c r="F49" s="19">
        <v>31270</v>
      </c>
      <c r="G49" s="23">
        <v>44364</v>
      </c>
      <c r="H49" s="19">
        <v>31270</v>
      </c>
      <c r="I49" s="21">
        <v>0</v>
      </c>
      <c r="J49" s="17" t="s">
        <v>33</v>
      </c>
    </row>
    <row r="50" spans="2:10" x14ac:dyDescent="0.2">
      <c r="B50" s="41"/>
      <c r="C50" s="42"/>
      <c r="D50" s="42"/>
      <c r="E50" s="43"/>
      <c r="F50" s="42"/>
      <c r="G50" s="42"/>
      <c r="H50" s="42"/>
      <c r="I50" s="44"/>
      <c r="J50" s="45"/>
    </row>
    <row r="51" spans="2:10" x14ac:dyDescent="0.2">
      <c r="B51" s="32"/>
      <c r="C51" s="32"/>
      <c r="D51" s="32"/>
      <c r="E51" s="32"/>
      <c r="F51" s="32"/>
      <c r="G51" s="32"/>
      <c r="H51" s="32"/>
      <c r="I51" s="32"/>
      <c r="J51" s="32"/>
    </row>
    <row r="56" spans="2:10" ht="15.75" x14ac:dyDescent="0.25">
      <c r="C56" s="90"/>
      <c r="D56" s="90"/>
    </row>
    <row r="57" spans="2:10" ht="15.75" x14ac:dyDescent="0.25">
      <c r="C57" s="7" t="s">
        <v>101</v>
      </c>
      <c r="D57" s="7"/>
      <c r="E57" s="2" t="s">
        <v>102</v>
      </c>
    </row>
    <row r="58" spans="2:10" ht="18.75" customHeight="1" x14ac:dyDescent="0.25">
      <c r="C58" s="40" t="s">
        <v>154</v>
      </c>
      <c r="D58" s="5"/>
      <c r="E58" s="3" t="s">
        <v>103</v>
      </c>
    </row>
    <row r="59" spans="2:10" ht="18.75" x14ac:dyDescent="0.3">
      <c r="B59" s="87" t="s">
        <v>155</v>
      </c>
      <c r="C59" s="87"/>
      <c r="D59" s="6"/>
      <c r="E59" s="4" t="s">
        <v>104</v>
      </c>
    </row>
  </sheetData>
  <mergeCells count="5">
    <mergeCell ref="B9:J9"/>
    <mergeCell ref="B59:C59"/>
    <mergeCell ref="B12:J12"/>
    <mergeCell ref="B11:J11"/>
    <mergeCell ref="C56:D56"/>
  </mergeCells>
  <pageMargins left="7.874015748031496E-2" right="7.874015748031496E-2" top="7.874015748031496E-2" bottom="7.874015748031496E-2" header="0.31496062992125984" footer="0.31496062992125984"/>
  <pageSetup scale="90"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K103"/>
  <sheetViews>
    <sheetView tabSelected="1" view="pageBreakPreview" topLeftCell="A76" zoomScale="70" zoomScaleNormal="90" zoomScaleSheetLayoutView="70" workbookViewId="0">
      <selection activeCell="F83" sqref="F83"/>
    </sheetView>
  </sheetViews>
  <sheetFormatPr baseColWidth="10" defaultRowHeight="12.75" x14ac:dyDescent="0.2"/>
  <cols>
    <col min="1" max="1" width="4.28515625" style="47" customWidth="1"/>
    <col min="2" max="2" width="34.7109375" style="53" customWidth="1"/>
    <col min="3" max="3" width="38.140625" style="53" customWidth="1"/>
    <col min="4" max="4" width="25.42578125" style="51" customWidth="1"/>
    <col min="5" max="5" width="22.42578125" style="51" customWidth="1"/>
    <col min="6" max="6" width="17" style="56" customWidth="1"/>
    <col min="7" max="7" width="13.42578125" style="52" bestFit="1" customWidth="1"/>
    <col min="8" max="8" width="16.42578125" style="52" bestFit="1" customWidth="1"/>
    <col min="9" max="9" width="16.140625" style="52" customWidth="1"/>
    <col min="10" max="10" width="19.42578125" style="52" customWidth="1"/>
    <col min="11" max="16384" width="11.42578125" style="47"/>
  </cols>
  <sheetData>
    <row r="8" spans="2:11" x14ac:dyDescent="0.2">
      <c r="B8" s="91" t="s">
        <v>105</v>
      </c>
      <c r="C8" s="91"/>
      <c r="D8" s="91"/>
      <c r="E8" s="91"/>
      <c r="F8" s="91"/>
      <c r="G8" s="91"/>
      <c r="H8" s="91"/>
      <c r="I8" s="91"/>
      <c r="J8" s="91"/>
      <c r="K8" s="46"/>
    </row>
    <row r="9" spans="2:11" x14ac:dyDescent="0.2">
      <c r="C9" s="62"/>
      <c r="D9" s="63"/>
      <c r="E9" s="64"/>
      <c r="F9" s="65"/>
      <c r="G9" s="66"/>
      <c r="H9" s="67"/>
      <c r="I9" s="67"/>
      <c r="J9" s="67"/>
      <c r="K9" s="46"/>
    </row>
    <row r="10" spans="2:11" x14ac:dyDescent="0.2">
      <c r="B10" s="91" t="s">
        <v>106</v>
      </c>
      <c r="C10" s="91"/>
      <c r="D10" s="91"/>
      <c r="E10" s="91"/>
      <c r="F10" s="91"/>
      <c r="G10" s="91"/>
      <c r="H10" s="91"/>
      <c r="I10" s="91"/>
      <c r="J10" s="91"/>
      <c r="K10" s="46"/>
    </row>
    <row r="11" spans="2:11" x14ac:dyDescent="0.2">
      <c r="B11" s="92" t="s">
        <v>164</v>
      </c>
      <c r="C11" s="92"/>
      <c r="D11" s="92"/>
      <c r="E11" s="92"/>
      <c r="F11" s="92"/>
      <c r="G11" s="92"/>
      <c r="H11" s="92"/>
      <c r="I11" s="92"/>
      <c r="J11" s="92"/>
      <c r="K11" s="46"/>
    </row>
    <row r="12" spans="2:11" ht="9.75" customHeight="1" x14ac:dyDescent="0.2"/>
    <row r="13" spans="2:11" s="48" customFormat="1" ht="55.5" customHeight="1" x14ac:dyDescent="0.2">
      <c r="B13" s="49" t="s">
        <v>0</v>
      </c>
      <c r="C13" s="49" t="s">
        <v>1</v>
      </c>
      <c r="D13" s="49" t="s">
        <v>3</v>
      </c>
      <c r="E13" s="49" t="s">
        <v>2</v>
      </c>
      <c r="F13" s="50" t="s">
        <v>4</v>
      </c>
      <c r="G13" s="49" t="s">
        <v>5</v>
      </c>
      <c r="H13" s="49" t="s">
        <v>6</v>
      </c>
      <c r="I13" s="49" t="s">
        <v>7</v>
      </c>
      <c r="J13" s="49" t="s">
        <v>8</v>
      </c>
    </row>
    <row r="14" spans="2:11" s="48" customFormat="1" ht="62.25" customHeight="1" x14ac:dyDescent="0.2">
      <c r="B14" s="99" t="s">
        <v>166</v>
      </c>
      <c r="C14" s="99" t="s">
        <v>165</v>
      </c>
      <c r="D14" s="70" t="s">
        <v>167</v>
      </c>
      <c r="E14" s="71">
        <v>44931</v>
      </c>
      <c r="F14" s="68">
        <v>33781.47</v>
      </c>
      <c r="G14" s="69">
        <f>30+E14</f>
        <v>44961</v>
      </c>
      <c r="H14" s="68">
        <f>+F14</f>
        <v>33781.47</v>
      </c>
      <c r="I14" s="57">
        <v>0</v>
      </c>
      <c r="J14" s="77" t="s">
        <v>33</v>
      </c>
    </row>
    <row r="15" spans="2:11" s="48" customFormat="1" ht="62.25" customHeight="1" x14ac:dyDescent="0.2">
      <c r="B15" s="100"/>
      <c r="C15" s="100"/>
      <c r="D15" s="70" t="s">
        <v>168</v>
      </c>
      <c r="E15" s="71">
        <v>44931</v>
      </c>
      <c r="F15" s="68">
        <v>146.32</v>
      </c>
      <c r="G15" s="69">
        <f t="shared" ref="G15:G92" si="0">30+E15</f>
        <v>44961</v>
      </c>
      <c r="H15" s="68">
        <f t="shared" ref="H15:H92" si="1">+F15</f>
        <v>146.32</v>
      </c>
      <c r="I15" s="57">
        <v>0</v>
      </c>
      <c r="J15" s="77" t="s">
        <v>33</v>
      </c>
    </row>
    <row r="16" spans="2:11" s="48" customFormat="1" ht="85.5" customHeight="1" x14ac:dyDescent="0.2">
      <c r="B16" s="76" t="s">
        <v>171</v>
      </c>
      <c r="C16" s="76" t="s">
        <v>169</v>
      </c>
      <c r="D16" s="70" t="s">
        <v>170</v>
      </c>
      <c r="E16" s="71">
        <v>44926</v>
      </c>
      <c r="F16" s="68">
        <v>44440.160000000003</v>
      </c>
      <c r="G16" s="69">
        <f t="shared" si="0"/>
        <v>44956</v>
      </c>
      <c r="H16" s="68">
        <f t="shared" si="1"/>
        <v>44440.160000000003</v>
      </c>
      <c r="I16" s="57">
        <v>0</v>
      </c>
      <c r="J16" s="77" t="s">
        <v>33</v>
      </c>
    </row>
    <row r="17" spans="2:10" s="48" customFormat="1" ht="54.75" customHeight="1" x14ac:dyDescent="0.2">
      <c r="B17" s="99" t="s">
        <v>171</v>
      </c>
      <c r="C17" s="99" t="s">
        <v>172</v>
      </c>
      <c r="D17" s="70" t="s">
        <v>173</v>
      </c>
      <c r="E17" s="71">
        <v>44926</v>
      </c>
      <c r="F17" s="68">
        <v>2776.89</v>
      </c>
      <c r="G17" s="69">
        <f t="shared" si="0"/>
        <v>44956</v>
      </c>
      <c r="H17" s="68">
        <f t="shared" si="1"/>
        <v>2776.89</v>
      </c>
      <c r="I17" s="57">
        <v>0</v>
      </c>
      <c r="J17" s="77" t="s">
        <v>33</v>
      </c>
    </row>
    <row r="18" spans="2:10" s="48" customFormat="1" ht="54.75" customHeight="1" x14ac:dyDescent="0.2">
      <c r="B18" s="100"/>
      <c r="C18" s="100"/>
      <c r="D18" s="70" t="s">
        <v>174</v>
      </c>
      <c r="E18" s="71">
        <v>44926</v>
      </c>
      <c r="F18" s="68">
        <v>5041.04</v>
      </c>
      <c r="G18" s="69">
        <f t="shared" si="0"/>
        <v>44956</v>
      </c>
      <c r="H18" s="68">
        <f t="shared" si="1"/>
        <v>5041.04</v>
      </c>
      <c r="I18" s="57">
        <v>0</v>
      </c>
      <c r="J18" s="77" t="s">
        <v>33</v>
      </c>
    </row>
    <row r="19" spans="2:10" s="48" customFormat="1" ht="125.25" customHeight="1" x14ac:dyDescent="0.2">
      <c r="B19" s="76" t="s">
        <v>177</v>
      </c>
      <c r="C19" s="76" t="s">
        <v>175</v>
      </c>
      <c r="D19" s="70" t="s">
        <v>176</v>
      </c>
      <c r="E19" s="71">
        <v>44933</v>
      </c>
      <c r="F19" s="68">
        <v>138886</v>
      </c>
      <c r="G19" s="69">
        <f t="shared" si="0"/>
        <v>44963</v>
      </c>
      <c r="H19" s="68">
        <f t="shared" si="1"/>
        <v>138886</v>
      </c>
      <c r="I19" s="57">
        <v>0</v>
      </c>
      <c r="J19" s="77" t="s">
        <v>33</v>
      </c>
    </row>
    <row r="20" spans="2:10" s="48" customFormat="1" ht="99" customHeight="1" x14ac:dyDescent="0.2">
      <c r="B20" s="76" t="s">
        <v>180</v>
      </c>
      <c r="C20" s="76" t="s">
        <v>178</v>
      </c>
      <c r="D20" s="70" t="s">
        <v>179</v>
      </c>
      <c r="E20" s="71">
        <v>44932</v>
      </c>
      <c r="F20" s="68">
        <v>24265.919999999998</v>
      </c>
      <c r="G20" s="69">
        <f t="shared" si="0"/>
        <v>44962</v>
      </c>
      <c r="H20" s="68">
        <f t="shared" si="1"/>
        <v>24265.919999999998</v>
      </c>
      <c r="I20" s="57">
        <v>0</v>
      </c>
      <c r="J20" s="77" t="s">
        <v>33</v>
      </c>
    </row>
    <row r="21" spans="2:10" s="48" customFormat="1" ht="99.75" customHeight="1" x14ac:dyDescent="0.2">
      <c r="B21" s="76" t="s">
        <v>183</v>
      </c>
      <c r="C21" s="76" t="s">
        <v>181</v>
      </c>
      <c r="D21" s="70" t="s">
        <v>182</v>
      </c>
      <c r="E21" s="71">
        <v>44930</v>
      </c>
      <c r="F21" s="68">
        <v>195000</v>
      </c>
      <c r="G21" s="69">
        <f t="shared" si="0"/>
        <v>44960</v>
      </c>
      <c r="H21" s="68">
        <f t="shared" si="1"/>
        <v>195000</v>
      </c>
      <c r="I21" s="57">
        <v>0</v>
      </c>
      <c r="J21" s="77" t="s">
        <v>33</v>
      </c>
    </row>
    <row r="22" spans="2:10" s="48" customFormat="1" ht="58.5" customHeight="1" x14ac:dyDescent="0.2">
      <c r="B22" s="76" t="s">
        <v>177</v>
      </c>
      <c r="C22" s="76" t="s">
        <v>184</v>
      </c>
      <c r="D22" s="70" t="s">
        <v>185</v>
      </c>
      <c r="E22" s="71">
        <v>44933</v>
      </c>
      <c r="F22" s="68">
        <v>46728</v>
      </c>
      <c r="G22" s="69">
        <f t="shared" si="0"/>
        <v>44963</v>
      </c>
      <c r="H22" s="68">
        <f t="shared" si="1"/>
        <v>46728</v>
      </c>
      <c r="I22" s="57">
        <v>0</v>
      </c>
      <c r="J22" s="77" t="s">
        <v>33</v>
      </c>
    </row>
    <row r="23" spans="2:10" s="48" customFormat="1" ht="58.5" customHeight="1" x14ac:dyDescent="0.2">
      <c r="B23" s="49" t="s">
        <v>0</v>
      </c>
      <c r="C23" s="49" t="s">
        <v>1</v>
      </c>
      <c r="D23" s="49" t="s">
        <v>3</v>
      </c>
      <c r="E23" s="49" t="s">
        <v>2</v>
      </c>
      <c r="F23" s="50" t="s">
        <v>4</v>
      </c>
      <c r="G23" s="49" t="s">
        <v>5</v>
      </c>
      <c r="H23" s="49" t="s">
        <v>6</v>
      </c>
      <c r="I23" s="49" t="s">
        <v>7</v>
      </c>
      <c r="J23" s="49" t="s">
        <v>8</v>
      </c>
    </row>
    <row r="24" spans="2:10" s="48" customFormat="1" ht="77.25" customHeight="1" x14ac:dyDescent="0.2">
      <c r="B24" s="76" t="s">
        <v>188</v>
      </c>
      <c r="C24" s="76" t="s">
        <v>186</v>
      </c>
      <c r="D24" s="70" t="s">
        <v>187</v>
      </c>
      <c r="E24" s="71">
        <v>44945</v>
      </c>
      <c r="F24" s="68">
        <v>989400</v>
      </c>
      <c r="G24" s="69">
        <f t="shared" si="0"/>
        <v>44975</v>
      </c>
      <c r="H24" s="68">
        <f t="shared" si="1"/>
        <v>989400</v>
      </c>
      <c r="I24" s="57">
        <v>0</v>
      </c>
      <c r="J24" s="77" t="s">
        <v>33</v>
      </c>
    </row>
    <row r="25" spans="2:10" s="48" customFormat="1" ht="84.75" customHeight="1" x14ac:dyDescent="0.2">
      <c r="B25" s="76" t="s">
        <v>191</v>
      </c>
      <c r="C25" s="76" t="s">
        <v>189</v>
      </c>
      <c r="D25" s="70" t="s">
        <v>190</v>
      </c>
      <c r="E25" s="71">
        <v>44958</v>
      </c>
      <c r="F25" s="68">
        <v>88942.5</v>
      </c>
      <c r="G25" s="69">
        <f t="shared" si="0"/>
        <v>44988</v>
      </c>
      <c r="H25" s="68">
        <f t="shared" si="1"/>
        <v>88942.5</v>
      </c>
      <c r="I25" s="57">
        <v>0</v>
      </c>
      <c r="J25" s="77" t="s">
        <v>33</v>
      </c>
    </row>
    <row r="26" spans="2:10" s="48" customFormat="1" ht="77.25" customHeight="1" x14ac:dyDescent="0.2">
      <c r="B26" s="76" t="s">
        <v>194</v>
      </c>
      <c r="C26" s="76" t="s">
        <v>192</v>
      </c>
      <c r="D26" s="70" t="s">
        <v>193</v>
      </c>
      <c r="E26" s="71">
        <v>44915</v>
      </c>
      <c r="F26" s="68">
        <v>94872</v>
      </c>
      <c r="G26" s="69">
        <f t="shared" si="0"/>
        <v>44945</v>
      </c>
      <c r="H26" s="68">
        <f t="shared" si="1"/>
        <v>94872</v>
      </c>
      <c r="I26" s="57">
        <v>0</v>
      </c>
      <c r="J26" s="77" t="s">
        <v>33</v>
      </c>
    </row>
    <row r="27" spans="2:10" s="48" customFormat="1" ht="98.25" customHeight="1" x14ac:dyDescent="0.2">
      <c r="B27" s="76" t="s">
        <v>197</v>
      </c>
      <c r="C27" s="76" t="s">
        <v>195</v>
      </c>
      <c r="D27" s="70" t="s">
        <v>196</v>
      </c>
      <c r="E27" s="71">
        <v>44943</v>
      </c>
      <c r="F27" s="68">
        <v>261075</v>
      </c>
      <c r="G27" s="69">
        <f t="shared" si="0"/>
        <v>44973</v>
      </c>
      <c r="H27" s="68">
        <f t="shared" si="1"/>
        <v>261075</v>
      </c>
      <c r="I27" s="57">
        <v>0</v>
      </c>
      <c r="J27" s="77" t="s">
        <v>33</v>
      </c>
    </row>
    <row r="28" spans="2:10" s="48" customFormat="1" ht="34.5" customHeight="1" x14ac:dyDescent="0.2">
      <c r="B28" s="99" t="s">
        <v>201</v>
      </c>
      <c r="C28" s="99" t="s">
        <v>198</v>
      </c>
      <c r="D28" s="70" t="s">
        <v>199</v>
      </c>
      <c r="E28" s="71">
        <v>44950</v>
      </c>
      <c r="F28" s="68">
        <v>53100</v>
      </c>
      <c r="G28" s="69">
        <f t="shared" si="0"/>
        <v>44980</v>
      </c>
      <c r="H28" s="68">
        <f t="shared" si="1"/>
        <v>53100</v>
      </c>
      <c r="I28" s="57">
        <v>0</v>
      </c>
      <c r="J28" s="77" t="s">
        <v>33</v>
      </c>
    </row>
    <row r="29" spans="2:10" s="48" customFormat="1" ht="34.5" customHeight="1" x14ac:dyDescent="0.2">
      <c r="B29" s="100"/>
      <c r="C29" s="100"/>
      <c r="D29" s="70" t="s">
        <v>200</v>
      </c>
      <c r="E29" s="71">
        <v>44950</v>
      </c>
      <c r="F29" s="68">
        <v>47200</v>
      </c>
      <c r="G29" s="69">
        <f t="shared" si="0"/>
        <v>44980</v>
      </c>
      <c r="H29" s="68">
        <f t="shared" si="1"/>
        <v>47200</v>
      </c>
      <c r="I29" s="57">
        <v>0</v>
      </c>
      <c r="J29" s="77"/>
    </row>
    <row r="30" spans="2:10" s="48" customFormat="1" ht="96.75" customHeight="1" x14ac:dyDescent="0.2">
      <c r="B30" s="76" t="s">
        <v>204</v>
      </c>
      <c r="C30" s="76" t="s">
        <v>202</v>
      </c>
      <c r="D30" s="70" t="s">
        <v>203</v>
      </c>
      <c r="E30" s="71">
        <v>44950</v>
      </c>
      <c r="F30" s="68">
        <v>104139</v>
      </c>
      <c r="G30" s="69">
        <f t="shared" si="0"/>
        <v>44980</v>
      </c>
      <c r="H30" s="68">
        <f t="shared" si="1"/>
        <v>104139</v>
      </c>
      <c r="I30" s="57">
        <v>0</v>
      </c>
      <c r="J30" s="77"/>
    </row>
    <row r="31" spans="2:10" s="48" customFormat="1" ht="84.75" customHeight="1" x14ac:dyDescent="0.2">
      <c r="B31" s="76" t="s">
        <v>207</v>
      </c>
      <c r="C31" s="76" t="s">
        <v>205</v>
      </c>
      <c r="D31" s="70" t="s">
        <v>206</v>
      </c>
      <c r="E31" s="71">
        <v>44938</v>
      </c>
      <c r="F31" s="68">
        <v>821826.05</v>
      </c>
      <c r="G31" s="69">
        <f t="shared" si="0"/>
        <v>44968</v>
      </c>
      <c r="H31" s="68">
        <f t="shared" si="1"/>
        <v>821826.05</v>
      </c>
      <c r="I31" s="57">
        <v>0</v>
      </c>
      <c r="J31" s="77"/>
    </row>
    <row r="32" spans="2:10" s="48" customFormat="1" ht="106.5" customHeight="1" x14ac:dyDescent="0.2">
      <c r="B32" s="76" t="s">
        <v>180</v>
      </c>
      <c r="C32" s="76" t="s">
        <v>208</v>
      </c>
      <c r="D32" s="70" t="s">
        <v>209</v>
      </c>
      <c r="E32" s="71">
        <v>44932</v>
      </c>
      <c r="F32" s="68">
        <v>19995.34</v>
      </c>
      <c r="G32" s="69">
        <f t="shared" si="0"/>
        <v>44962</v>
      </c>
      <c r="H32" s="68">
        <f t="shared" si="1"/>
        <v>19995.34</v>
      </c>
      <c r="I32" s="57">
        <v>0</v>
      </c>
      <c r="J32" s="77"/>
    </row>
    <row r="33" spans="2:10" s="48" customFormat="1" ht="85.5" customHeight="1" x14ac:dyDescent="0.2">
      <c r="B33" s="76" t="s">
        <v>171</v>
      </c>
      <c r="C33" s="76" t="s">
        <v>210</v>
      </c>
      <c r="D33" s="70" t="s">
        <v>211</v>
      </c>
      <c r="E33" s="71">
        <v>44957</v>
      </c>
      <c r="F33" s="68">
        <v>41018.28</v>
      </c>
      <c r="G33" s="69">
        <f t="shared" si="0"/>
        <v>44987</v>
      </c>
      <c r="H33" s="68">
        <f t="shared" si="1"/>
        <v>41018.28</v>
      </c>
      <c r="I33" s="57">
        <v>0</v>
      </c>
      <c r="J33" s="77"/>
    </row>
    <row r="34" spans="2:10" s="48" customFormat="1" ht="86.25" customHeight="1" x14ac:dyDescent="0.2">
      <c r="B34" s="76" t="s">
        <v>214</v>
      </c>
      <c r="C34" s="76" t="s">
        <v>212</v>
      </c>
      <c r="D34" s="70" t="s">
        <v>213</v>
      </c>
      <c r="E34" s="71">
        <v>44950</v>
      </c>
      <c r="F34" s="68">
        <v>243750</v>
      </c>
      <c r="G34" s="69">
        <f t="shared" si="0"/>
        <v>44980</v>
      </c>
      <c r="H34" s="68">
        <f t="shared" si="1"/>
        <v>243750</v>
      </c>
      <c r="I34" s="57">
        <v>0</v>
      </c>
      <c r="J34" s="77"/>
    </row>
    <row r="35" spans="2:10" s="48" customFormat="1" ht="58.5" customHeight="1" x14ac:dyDescent="0.2">
      <c r="B35" s="49" t="s">
        <v>0</v>
      </c>
      <c r="C35" s="49" t="s">
        <v>1</v>
      </c>
      <c r="D35" s="49" t="s">
        <v>3</v>
      </c>
      <c r="E35" s="49" t="s">
        <v>2</v>
      </c>
      <c r="F35" s="50" t="s">
        <v>4</v>
      </c>
      <c r="G35" s="49" t="s">
        <v>5</v>
      </c>
      <c r="H35" s="49" t="s">
        <v>6</v>
      </c>
      <c r="I35" s="49" t="s">
        <v>7</v>
      </c>
      <c r="J35" s="49" t="s">
        <v>8</v>
      </c>
    </row>
    <row r="36" spans="2:10" s="48" customFormat="1" ht="75.75" customHeight="1" x14ac:dyDescent="0.2">
      <c r="B36" s="76" t="s">
        <v>217</v>
      </c>
      <c r="C36" s="76" t="s">
        <v>215</v>
      </c>
      <c r="D36" s="70" t="s">
        <v>216</v>
      </c>
      <c r="E36" s="71">
        <v>44950</v>
      </c>
      <c r="F36" s="68">
        <v>806898.41</v>
      </c>
      <c r="G36" s="69">
        <f t="shared" si="0"/>
        <v>44980</v>
      </c>
      <c r="H36" s="68">
        <f t="shared" si="1"/>
        <v>806898.41</v>
      </c>
      <c r="I36" s="57">
        <v>0</v>
      </c>
      <c r="J36" s="77" t="s">
        <v>33</v>
      </c>
    </row>
    <row r="37" spans="2:10" s="48" customFormat="1" ht="123" customHeight="1" x14ac:dyDescent="0.2">
      <c r="B37" s="76" t="s">
        <v>220</v>
      </c>
      <c r="C37" s="76" t="s">
        <v>218</v>
      </c>
      <c r="D37" s="70" t="s">
        <v>219</v>
      </c>
      <c r="E37" s="71">
        <v>44940</v>
      </c>
      <c r="F37" s="68">
        <v>205400</v>
      </c>
      <c r="G37" s="69">
        <f t="shared" si="0"/>
        <v>44970</v>
      </c>
      <c r="H37" s="68">
        <f t="shared" si="1"/>
        <v>205400</v>
      </c>
      <c r="I37" s="57">
        <v>0</v>
      </c>
      <c r="J37" s="77" t="s">
        <v>33</v>
      </c>
    </row>
    <row r="38" spans="2:10" s="48" customFormat="1" ht="110.25" customHeight="1" x14ac:dyDescent="0.2">
      <c r="B38" s="76" t="s">
        <v>223</v>
      </c>
      <c r="C38" s="76" t="s">
        <v>221</v>
      </c>
      <c r="D38" s="70" t="s">
        <v>222</v>
      </c>
      <c r="E38" s="71">
        <v>44930</v>
      </c>
      <c r="F38" s="68">
        <v>259600</v>
      </c>
      <c r="G38" s="69">
        <f t="shared" si="0"/>
        <v>44960</v>
      </c>
      <c r="H38" s="68">
        <f t="shared" si="1"/>
        <v>259600</v>
      </c>
      <c r="I38" s="57">
        <v>0</v>
      </c>
      <c r="J38" s="77" t="s">
        <v>33</v>
      </c>
    </row>
    <row r="39" spans="2:10" s="48" customFormat="1" ht="15.75" customHeight="1" x14ac:dyDescent="0.2">
      <c r="B39" s="99" t="s">
        <v>233</v>
      </c>
      <c r="C39" s="99" t="s">
        <v>224</v>
      </c>
      <c r="D39" s="70" t="s">
        <v>225</v>
      </c>
      <c r="E39" s="71">
        <v>44945</v>
      </c>
      <c r="F39" s="68">
        <v>48997.84</v>
      </c>
      <c r="G39" s="69">
        <f t="shared" si="0"/>
        <v>44975</v>
      </c>
      <c r="H39" s="68">
        <f t="shared" si="1"/>
        <v>48997.84</v>
      </c>
      <c r="I39" s="57">
        <v>0</v>
      </c>
      <c r="J39" s="77" t="s">
        <v>33</v>
      </c>
    </row>
    <row r="40" spans="2:10" s="48" customFormat="1" ht="15.75" customHeight="1" x14ac:dyDescent="0.2">
      <c r="B40" s="101"/>
      <c r="C40" s="101"/>
      <c r="D40" s="70" t="s">
        <v>226</v>
      </c>
      <c r="E40" s="71">
        <v>44945</v>
      </c>
      <c r="F40" s="68">
        <v>4137.75</v>
      </c>
      <c r="G40" s="69">
        <f t="shared" si="0"/>
        <v>44975</v>
      </c>
      <c r="H40" s="68">
        <f t="shared" si="1"/>
        <v>4137.75</v>
      </c>
      <c r="I40" s="57">
        <v>0</v>
      </c>
      <c r="J40" s="77" t="s">
        <v>33</v>
      </c>
    </row>
    <row r="41" spans="2:10" s="48" customFormat="1" ht="15.75" customHeight="1" x14ac:dyDescent="0.2">
      <c r="B41" s="101"/>
      <c r="C41" s="101"/>
      <c r="D41" s="70" t="s">
        <v>227</v>
      </c>
      <c r="E41" s="71">
        <v>44945</v>
      </c>
      <c r="F41" s="68">
        <v>511468.79999999999</v>
      </c>
      <c r="G41" s="69">
        <f t="shared" si="0"/>
        <v>44975</v>
      </c>
      <c r="H41" s="68">
        <f t="shared" si="1"/>
        <v>511468.79999999999</v>
      </c>
      <c r="I41" s="57">
        <v>0</v>
      </c>
      <c r="J41" s="77" t="s">
        <v>33</v>
      </c>
    </row>
    <row r="42" spans="2:10" s="48" customFormat="1" ht="15.75" customHeight="1" x14ac:dyDescent="0.2">
      <c r="B42" s="101"/>
      <c r="C42" s="101"/>
      <c r="D42" s="70" t="s">
        <v>228</v>
      </c>
      <c r="E42" s="71">
        <v>44945</v>
      </c>
      <c r="F42" s="68">
        <v>87364.46</v>
      </c>
      <c r="G42" s="69">
        <f t="shared" si="0"/>
        <v>44975</v>
      </c>
      <c r="H42" s="68">
        <f t="shared" si="1"/>
        <v>87364.46</v>
      </c>
      <c r="I42" s="57">
        <v>0</v>
      </c>
      <c r="J42" s="77" t="s">
        <v>33</v>
      </c>
    </row>
    <row r="43" spans="2:10" s="48" customFormat="1" ht="15.75" customHeight="1" x14ac:dyDescent="0.2">
      <c r="B43" s="101"/>
      <c r="C43" s="101"/>
      <c r="D43" s="70" t="s">
        <v>229</v>
      </c>
      <c r="E43" s="71">
        <v>44945</v>
      </c>
      <c r="F43" s="68">
        <v>43943.839999999997</v>
      </c>
      <c r="G43" s="69">
        <f t="shared" si="0"/>
        <v>44975</v>
      </c>
      <c r="H43" s="68">
        <f t="shared" si="1"/>
        <v>43943.839999999997</v>
      </c>
      <c r="I43" s="57">
        <v>0</v>
      </c>
      <c r="J43" s="77" t="s">
        <v>33</v>
      </c>
    </row>
    <row r="44" spans="2:10" s="48" customFormat="1" ht="15.75" customHeight="1" x14ac:dyDescent="0.2">
      <c r="B44" s="101"/>
      <c r="C44" s="101"/>
      <c r="D44" s="70" t="s">
        <v>230</v>
      </c>
      <c r="E44" s="71">
        <v>44945</v>
      </c>
      <c r="F44" s="68">
        <v>49433.53</v>
      </c>
      <c r="G44" s="69">
        <f t="shared" si="0"/>
        <v>44975</v>
      </c>
      <c r="H44" s="68">
        <f t="shared" si="1"/>
        <v>49433.53</v>
      </c>
      <c r="I44" s="57">
        <v>0</v>
      </c>
      <c r="J44" s="77" t="s">
        <v>33</v>
      </c>
    </row>
    <row r="45" spans="2:10" s="48" customFormat="1" ht="15.75" customHeight="1" x14ac:dyDescent="0.2">
      <c r="B45" s="101"/>
      <c r="C45" s="101"/>
      <c r="D45" s="70" t="s">
        <v>231</v>
      </c>
      <c r="E45" s="71">
        <v>44945</v>
      </c>
      <c r="F45" s="68">
        <v>210.68</v>
      </c>
      <c r="G45" s="69">
        <f t="shared" si="0"/>
        <v>44975</v>
      </c>
      <c r="H45" s="68">
        <f t="shared" si="1"/>
        <v>210.68</v>
      </c>
      <c r="I45" s="57">
        <v>0</v>
      </c>
      <c r="J45" s="77" t="s">
        <v>33</v>
      </c>
    </row>
    <row r="46" spans="2:10" s="48" customFormat="1" ht="15.75" customHeight="1" x14ac:dyDescent="0.2">
      <c r="B46" s="100"/>
      <c r="C46" s="100"/>
      <c r="D46" s="70" t="s">
        <v>232</v>
      </c>
      <c r="E46" s="71">
        <v>44945</v>
      </c>
      <c r="F46" s="68">
        <v>164083.62</v>
      </c>
      <c r="G46" s="69">
        <f t="shared" si="0"/>
        <v>44975</v>
      </c>
      <c r="H46" s="68">
        <f t="shared" si="1"/>
        <v>164083.62</v>
      </c>
      <c r="I46" s="57">
        <v>0</v>
      </c>
      <c r="J46" s="77" t="s">
        <v>33</v>
      </c>
    </row>
    <row r="47" spans="2:10" s="48" customFormat="1" ht="57" customHeight="1" x14ac:dyDescent="0.2">
      <c r="B47" s="99" t="s">
        <v>166</v>
      </c>
      <c r="C47" s="99" t="s">
        <v>234</v>
      </c>
      <c r="D47" s="70" t="s">
        <v>235</v>
      </c>
      <c r="E47" s="71">
        <v>44962</v>
      </c>
      <c r="F47" s="68">
        <v>28462.01</v>
      </c>
      <c r="G47" s="69">
        <f t="shared" si="0"/>
        <v>44992</v>
      </c>
      <c r="H47" s="68">
        <f t="shared" si="1"/>
        <v>28462.01</v>
      </c>
      <c r="I47" s="57">
        <v>0</v>
      </c>
      <c r="J47" s="77" t="s">
        <v>33</v>
      </c>
    </row>
    <row r="48" spans="2:10" s="48" customFormat="1" ht="57" customHeight="1" x14ac:dyDescent="0.2">
      <c r="B48" s="100"/>
      <c r="C48" s="100"/>
      <c r="D48" s="70" t="s">
        <v>236</v>
      </c>
      <c r="E48" s="71">
        <v>44962</v>
      </c>
      <c r="F48" s="68">
        <v>270.73</v>
      </c>
      <c r="G48" s="69">
        <f t="shared" si="0"/>
        <v>44992</v>
      </c>
      <c r="H48" s="68">
        <f t="shared" si="1"/>
        <v>270.73</v>
      </c>
      <c r="I48" s="57">
        <v>0</v>
      </c>
      <c r="J48" s="77" t="s">
        <v>33</v>
      </c>
    </row>
    <row r="49" spans="2:10" s="48" customFormat="1" ht="92.25" customHeight="1" x14ac:dyDescent="0.2">
      <c r="B49" s="76" t="s">
        <v>183</v>
      </c>
      <c r="C49" s="76" t="s">
        <v>237</v>
      </c>
      <c r="D49" s="70" t="s">
        <v>238</v>
      </c>
      <c r="E49" s="71">
        <v>44959</v>
      </c>
      <c r="F49" s="68">
        <v>195000</v>
      </c>
      <c r="G49" s="69">
        <f t="shared" si="0"/>
        <v>44989</v>
      </c>
      <c r="H49" s="68">
        <f t="shared" si="1"/>
        <v>195000</v>
      </c>
      <c r="I49" s="57">
        <v>0</v>
      </c>
      <c r="J49" s="77" t="s">
        <v>33</v>
      </c>
    </row>
    <row r="50" spans="2:10" s="48" customFormat="1" ht="58.5" customHeight="1" x14ac:dyDescent="0.2">
      <c r="B50" s="76" t="s">
        <v>241</v>
      </c>
      <c r="C50" s="76" t="s">
        <v>239</v>
      </c>
      <c r="D50" s="70" t="s">
        <v>240</v>
      </c>
      <c r="E50" s="71">
        <v>44942</v>
      </c>
      <c r="F50" s="68">
        <v>296000</v>
      </c>
      <c r="G50" s="69">
        <f t="shared" si="0"/>
        <v>44972</v>
      </c>
      <c r="H50" s="68">
        <f t="shared" si="1"/>
        <v>296000</v>
      </c>
      <c r="I50" s="57">
        <v>0</v>
      </c>
      <c r="J50" s="77" t="s">
        <v>33</v>
      </c>
    </row>
    <row r="51" spans="2:10" s="48" customFormat="1" ht="66.75" customHeight="1" x14ac:dyDescent="0.2">
      <c r="B51" s="76" t="s">
        <v>244</v>
      </c>
      <c r="C51" s="76" t="s">
        <v>242</v>
      </c>
      <c r="D51" s="70" t="s">
        <v>243</v>
      </c>
      <c r="E51" s="71">
        <v>44939</v>
      </c>
      <c r="F51" s="68">
        <v>154876.85</v>
      </c>
      <c r="G51" s="69">
        <f t="shared" si="0"/>
        <v>44969</v>
      </c>
      <c r="H51" s="68">
        <f t="shared" si="1"/>
        <v>154876.85</v>
      </c>
      <c r="I51" s="57">
        <v>0</v>
      </c>
      <c r="J51" s="77" t="s">
        <v>33</v>
      </c>
    </row>
    <row r="52" spans="2:10" s="48" customFormat="1" ht="126" customHeight="1" x14ac:dyDescent="0.2">
      <c r="B52" s="76" t="s">
        <v>191</v>
      </c>
      <c r="C52" s="76" t="s">
        <v>245</v>
      </c>
      <c r="D52" s="70" t="s">
        <v>246</v>
      </c>
      <c r="E52" s="71">
        <v>44938</v>
      </c>
      <c r="F52" s="68">
        <v>425106.8</v>
      </c>
      <c r="G52" s="69">
        <f t="shared" si="0"/>
        <v>44968</v>
      </c>
      <c r="H52" s="68">
        <f t="shared" si="1"/>
        <v>425106.8</v>
      </c>
      <c r="I52" s="57">
        <v>0</v>
      </c>
      <c r="J52" s="77" t="s">
        <v>33</v>
      </c>
    </row>
    <row r="53" spans="2:10" s="48" customFormat="1" ht="51" x14ac:dyDescent="0.2">
      <c r="B53" s="49" t="s">
        <v>0</v>
      </c>
      <c r="C53" s="49" t="s">
        <v>1</v>
      </c>
      <c r="D53" s="49" t="s">
        <v>3</v>
      </c>
      <c r="E53" s="49" t="s">
        <v>2</v>
      </c>
      <c r="F53" s="50" t="s">
        <v>4</v>
      </c>
      <c r="G53" s="49" t="s">
        <v>5</v>
      </c>
      <c r="H53" s="49" t="s">
        <v>6</v>
      </c>
      <c r="I53" s="49" t="s">
        <v>7</v>
      </c>
      <c r="J53" s="49" t="s">
        <v>8</v>
      </c>
    </row>
    <row r="54" spans="2:10" s="48" customFormat="1" ht="60" customHeight="1" x14ac:dyDescent="0.2">
      <c r="B54" s="76" t="s">
        <v>249</v>
      </c>
      <c r="C54" s="76" t="s">
        <v>247</v>
      </c>
      <c r="D54" s="70" t="s">
        <v>248</v>
      </c>
      <c r="E54" s="71">
        <v>44943</v>
      </c>
      <c r="F54" s="68">
        <v>74340</v>
      </c>
      <c r="G54" s="69">
        <f t="shared" si="0"/>
        <v>44973</v>
      </c>
      <c r="H54" s="68">
        <f t="shared" si="1"/>
        <v>74340</v>
      </c>
      <c r="I54" s="57">
        <v>0</v>
      </c>
      <c r="J54" s="77" t="s">
        <v>33</v>
      </c>
    </row>
    <row r="55" spans="2:10" s="48" customFormat="1" ht="96" customHeight="1" x14ac:dyDescent="0.2">
      <c r="B55" s="76" t="s">
        <v>252</v>
      </c>
      <c r="C55" s="76" t="s">
        <v>250</v>
      </c>
      <c r="D55" s="70" t="s">
        <v>251</v>
      </c>
      <c r="E55" s="71">
        <v>44932</v>
      </c>
      <c r="F55" s="68">
        <v>99600.17</v>
      </c>
      <c r="G55" s="69">
        <f t="shared" si="0"/>
        <v>44962</v>
      </c>
      <c r="H55" s="68">
        <f t="shared" si="1"/>
        <v>99600.17</v>
      </c>
      <c r="I55" s="57">
        <v>0</v>
      </c>
      <c r="J55" s="77" t="s">
        <v>33</v>
      </c>
    </row>
    <row r="56" spans="2:10" s="48" customFormat="1" ht="48.75" customHeight="1" x14ac:dyDescent="0.2">
      <c r="B56" s="99" t="s">
        <v>171</v>
      </c>
      <c r="C56" s="99" t="s">
        <v>253</v>
      </c>
      <c r="D56" s="70" t="s">
        <v>254</v>
      </c>
      <c r="E56" s="71">
        <v>44957</v>
      </c>
      <c r="F56" s="68">
        <v>2959.22</v>
      </c>
      <c r="G56" s="69">
        <f t="shared" si="0"/>
        <v>44987</v>
      </c>
      <c r="H56" s="68">
        <f t="shared" si="1"/>
        <v>2959.22</v>
      </c>
      <c r="I56" s="57">
        <v>0</v>
      </c>
      <c r="J56" s="77" t="s">
        <v>33</v>
      </c>
    </row>
    <row r="57" spans="2:10" s="48" customFormat="1" ht="48.75" customHeight="1" x14ac:dyDescent="0.2">
      <c r="B57" s="100"/>
      <c r="C57" s="100"/>
      <c r="D57" s="70" t="s">
        <v>255</v>
      </c>
      <c r="E57" s="71">
        <v>44957</v>
      </c>
      <c r="F57" s="68">
        <v>4739.99</v>
      </c>
      <c r="G57" s="69">
        <f t="shared" si="0"/>
        <v>44987</v>
      </c>
      <c r="H57" s="68">
        <f t="shared" si="1"/>
        <v>4739.99</v>
      </c>
      <c r="I57" s="57">
        <v>0</v>
      </c>
      <c r="J57" s="77" t="s">
        <v>33</v>
      </c>
    </row>
    <row r="58" spans="2:10" s="48" customFormat="1" ht="98.25" customHeight="1" x14ac:dyDescent="0.2">
      <c r="B58" s="76" t="s">
        <v>258</v>
      </c>
      <c r="C58" s="76" t="s">
        <v>256</v>
      </c>
      <c r="D58" s="70" t="s">
        <v>257</v>
      </c>
      <c r="E58" s="71">
        <v>44938</v>
      </c>
      <c r="F58" s="68">
        <v>84370.2</v>
      </c>
      <c r="G58" s="69">
        <f t="shared" si="0"/>
        <v>44968</v>
      </c>
      <c r="H58" s="68">
        <f t="shared" si="1"/>
        <v>84370.2</v>
      </c>
      <c r="I58" s="57">
        <v>0</v>
      </c>
      <c r="J58" s="77" t="s">
        <v>33</v>
      </c>
    </row>
    <row r="59" spans="2:10" s="48" customFormat="1" ht="130.5" customHeight="1" x14ac:dyDescent="0.2">
      <c r="B59" s="76" t="s">
        <v>261</v>
      </c>
      <c r="C59" s="76" t="s">
        <v>259</v>
      </c>
      <c r="D59" s="70" t="s">
        <v>260</v>
      </c>
      <c r="E59" s="71">
        <v>44937</v>
      </c>
      <c r="F59" s="68">
        <v>376849.78</v>
      </c>
      <c r="G59" s="69">
        <f t="shared" si="0"/>
        <v>44967</v>
      </c>
      <c r="H59" s="68">
        <f t="shared" si="1"/>
        <v>376849.78</v>
      </c>
      <c r="I59" s="57">
        <v>0</v>
      </c>
      <c r="J59" s="77" t="s">
        <v>33</v>
      </c>
    </row>
    <row r="60" spans="2:10" s="48" customFormat="1" ht="120.75" customHeight="1" x14ac:dyDescent="0.2">
      <c r="B60" s="76" t="s">
        <v>180</v>
      </c>
      <c r="C60" s="76" t="s">
        <v>262</v>
      </c>
      <c r="D60" s="70" t="s">
        <v>263</v>
      </c>
      <c r="E60" s="71">
        <v>44958</v>
      </c>
      <c r="F60" s="68">
        <v>24774.639999999999</v>
      </c>
      <c r="G60" s="69">
        <f t="shared" si="0"/>
        <v>44988</v>
      </c>
      <c r="H60" s="68">
        <f t="shared" si="1"/>
        <v>24774.639999999999</v>
      </c>
      <c r="I60" s="57">
        <v>0</v>
      </c>
      <c r="J60" s="77" t="s">
        <v>33</v>
      </c>
    </row>
    <row r="61" spans="2:10" s="48" customFormat="1" ht="100.5" customHeight="1" x14ac:dyDescent="0.2">
      <c r="B61" s="76" t="s">
        <v>266</v>
      </c>
      <c r="C61" s="76" t="s">
        <v>264</v>
      </c>
      <c r="D61" s="70" t="s">
        <v>265</v>
      </c>
      <c r="E61" s="71">
        <v>44958</v>
      </c>
      <c r="F61" s="68">
        <v>100510.21</v>
      </c>
      <c r="G61" s="69">
        <f t="shared" si="0"/>
        <v>44988</v>
      </c>
      <c r="H61" s="68">
        <f t="shared" si="1"/>
        <v>100510.21</v>
      </c>
      <c r="I61" s="57">
        <v>0</v>
      </c>
      <c r="J61" s="77" t="s">
        <v>33</v>
      </c>
    </row>
    <row r="62" spans="2:10" s="48" customFormat="1" ht="88.5" customHeight="1" x14ac:dyDescent="0.2">
      <c r="B62" s="76" t="s">
        <v>266</v>
      </c>
      <c r="C62" s="76" t="s">
        <v>267</v>
      </c>
      <c r="D62" s="70" t="s">
        <v>268</v>
      </c>
      <c r="E62" s="71">
        <v>44958</v>
      </c>
      <c r="F62" s="68">
        <v>123268.02</v>
      </c>
      <c r="G62" s="69">
        <f t="shared" si="0"/>
        <v>44988</v>
      </c>
      <c r="H62" s="68">
        <f t="shared" si="1"/>
        <v>123268.02</v>
      </c>
      <c r="I62" s="57">
        <v>0</v>
      </c>
      <c r="J62" s="77" t="s">
        <v>33</v>
      </c>
    </row>
    <row r="63" spans="2:10" s="48" customFormat="1" ht="87" customHeight="1" x14ac:dyDescent="0.2">
      <c r="B63" s="76" t="s">
        <v>180</v>
      </c>
      <c r="C63" s="76" t="s">
        <v>269</v>
      </c>
      <c r="D63" s="70" t="s">
        <v>270</v>
      </c>
      <c r="E63" s="71">
        <v>44960</v>
      </c>
      <c r="F63" s="68">
        <v>27867.22</v>
      </c>
      <c r="G63" s="69">
        <f t="shared" si="0"/>
        <v>44990</v>
      </c>
      <c r="H63" s="68">
        <f t="shared" si="1"/>
        <v>27867.22</v>
      </c>
      <c r="I63" s="57">
        <v>0</v>
      </c>
      <c r="J63" s="77" t="s">
        <v>33</v>
      </c>
    </row>
    <row r="64" spans="2:10" s="48" customFormat="1" ht="48" customHeight="1" x14ac:dyDescent="0.2">
      <c r="B64" s="49" t="s">
        <v>0</v>
      </c>
      <c r="C64" s="49" t="s">
        <v>1</v>
      </c>
      <c r="D64" s="49" t="s">
        <v>3</v>
      </c>
      <c r="E64" s="49" t="s">
        <v>2</v>
      </c>
      <c r="F64" s="50" t="s">
        <v>4</v>
      </c>
      <c r="G64" s="49" t="s">
        <v>5</v>
      </c>
      <c r="H64" s="49" t="s">
        <v>6</v>
      </c>
      <c r="I64" s="49" t="s">
        <v>7</v>
      </c>
      <c r="J64" s="49" t="s">
        <v>8</v>
      </c>
    </row>
    <row r="65" spans="2:10" s="48" customFormat="1" ht="93.75" customHeight="1" x14ac:dyDescent="0.2">
      <c r="B65" s="76" t="s">
        <v>273</v>
      </c>
      <c r="C65" s="76" t="s">
        <v>271</v>
      </c>
      <c r="D65" s="70" t="s">
        <v>272</v>
      </c>
      <c r="E65" s="71">
        <v>44949</v>
      </c>
      <c r="F65" s="68">
        <v>115050</v>
      </c>
      <c r="G65" s="69">
        <f t="shared" si="0"/>
        <v>44979</v>
      </c>
      <c r="H65" s="68">
        <f t="shared" si="1"/>
        <v>115050</v>
      </c>
      <c r="I65" s="57">
        <v>0</v>
      </c>
      <c r="J65" s="77" t="s">
        <v>33</v>
      </c>
    </row>
    <row r="66" spans="2:10" s="48" customFormat="1" ht="114.75" customHeight="1" x14ac:dyDescent="0.2">
      <c r="B66" s="76" t="s">
        <v>276</v>
      </c>
      <c r="C66" s="76" t="s">
        <v>274</v>
      </c>
      <c r="D66" s="70" t="s">
        <v>275</v>
      </c>
      <c r="E66" s="71">
        <v>44954</v>
      </c>
      <c r="F66" s="68">
        <v>1687552.46</v>
      </c>
      <c r="G66" s="69">
        <f t="shared" si="0"/>
        <v>44984</v>
      </c>
      <c r="H66" s="68">
        <f t="shared" si="1"/>
        <v>1687552.46</v>
      </c>
      <c r="I66" s="57">
        <v>0</v>
      </c>
      <c r="J66" s="77" t="s">
        <v>33</v>
      </c>
    </row>
    <row r="67" spans="2:10" s="48" customFormat="1" ht="90" customHeight="1" x14ac:dyDescent="0.2">
      <c r="B67" s="76" t="s">
        <v>214</v>
      </c>
      <c r="C67" s="76" t="s">
        <v>277</v>
      </c>
      <c r="D67" s="70" t="s">
        <v>278</v>
      </c>
      <c r="E67" s="71">
        <v>44959</v>
      </c>
      <c r="F67" s="68">
        <v>243750</v>
      </c>
      <c r="G67" s="69">
        <f t="shared" si="0"/>
        <v>44989</v>
      </c>
      <c r="H67" s="68">
        <f t="shared" si="1"/>
        <v>243750</v>
      </c>
      <c r="I67" s="57">
        <v>0</v>
      </c>
      <c r="J67" s="77" t="s">
        <v>33</v>
      </c>
    </row>
    <row r="68" spans="2:10" s="48" customFormat="1" ht="90.75" customHeight="1" x14ac:dyDescent="0.2">
      <c r="B68" s="76" t="s">
        <v>276</v>
      </c>
      <c r="C68" s="76" t="s">
        <v>279</v>
      </c>
      <c r="D68" s="70" t="s">
        <v>280</v>
      </c>
      <c r="E68" s="71">
        <v>44954</v>
      </c>
      <c r="F68" s="68">
        <v>1130977.6200000001</v>
      </c>
      <c r="G68" s="69">
        <f t="shared" si="0"/>
        <v>44984</v>
      </c>
      <c r="H68" s="68">
        <f t="shared" si="1"/>
        <v>1130977.6200000001</v>
      </c>
      <c r="I68" s="57">
        <v>0</v>
      </c>
      <c r="J68" s="77" t="s">
        <v>33</v>
      </c>
    </row>
    <row r="69" spans="2:10" s="48" customFormat="1" ht="87" customHeight="1" x14ac:dyDescent="0.2">
      <c r="B69" s="76" t="s">
        <v>276</v>
      </c>
      <c r="C69" s="76" t="s">
        <v>281</v>
      </c>
      <c r="D69" s="70" t="s">
        <v>282</v>
      </c>
      <c r="E69" s="71">
        <v>44954</v>
      </c>
      <c r="F69" s="68">
        <v>128706.2</v>
      </c>
      <c r="G69" s="69">
        <f t="shared" si="0"/>
        <v>44984</v>
      </c>
      <c r="H69" s="68">
        <f t="shared" si="1"/>
        <v>128706.2</v>
      </c>
      <c r="I69" s="57">
        <v>0</v>
      </c>
      <c r="J69" s="77" t="s">
        <v>33</v>
      </c>
    </row>
    <row r="70" spans="2:10" s="48" customFormat="1" ht="126" customHeight="1" x14ac:dyDescent="0.2">
      <c r="B70" s="76" t="s">
        <v>285</v>
      </c>
      <c r="C70" s="76" t="s">
        <v>283</v>
      </c>
      <c r="D70" s="70" t="s">
        <v>284</v>
      </c>
      <c r="E70" s="71">
        <v>44965</v>
      </c>
      <c r="F70" s="68">
        <v>65000</v>
      </c>
      <c r="G70" s="69">
        <f t="shared" si="0"/>
        <v>44995</v>
      </c>
      <c r="H70" s="68">
        <f t="shared" si="1"/>
        <v>65000</v>
      </c>
      <c r="I70" s="57">
        <v>0</v>
      </c>
      <c r="J70" s="77" t="s">
        <v>33</v>
      </c>
    </row>
    <row r="71" spans="2:10" s="48" customFormat="1" ht="123.75" customHeight="1" x14ac:dyDescent="0.2">
      <c r="B71" s="76" t="s">
        <v>285</v>
      </c>
      <c r="C71" s="76" t="s">
        <v>286</v>
      </c>
      <c r="D71" s="70" t="s">
        <v>287</v>
      </c>
      <c r="E71" s="71">
        <v>44965</v>
      </c>
      <c r="F71" s="68">
        <v>70000</v>
      </c>
      <c r="G71" s="69">
        <f t="shared" si="0"/>
        <v>44995</v>
      </c>
      <c r="H71" s="68">
        <f t="shared" si="1"/>
        <v>70000</v>
      </c>
      <c r="I71" s="57">
        <v>0</v>
      </c>
      <c r="J71" s="77" t="s">
        <v>33</v>
      </c>
    </row>
    <row r="72" spans="2:10" s="48" customFormat="1" ht="141.75" customHeight="1" x14ac:dyDescent="0.2">
      <c r="B72" s="76" t="s">
        <v>290</v>
      </c>
      <c r="C72" s="76" t="s">
        <v>288</v>
      </c>
      <c r="D72" s="70" t="s">
        <v>289</v>
      </c>
      <c r="E72" s="71">
        <v>44965</v>
      </c>
      <c r="F72" s="68">
        <v>164964</v>
      </c>
      <c r="G72" s="69">
        <f t="shared" si="0"/>
        <v>44995</v>
      </c>
      <c r="H72" s="68">
        <f t="shared" si="1"/>
        <v>164964</v>
      </c>
      <c r="I72" s="57">
        <v>0</v>
      </c>
      <c r="J72" s="77" t="s">
        <v>33</v>
      </c>
    </row>
    <row r="73" spans="2:10" s="48" customFormat="1" ht="51" x14ac:dyDescent="0.2">
      <c r="B73" s="49" t="s">
        <v>0</v>
      </c>
      <c r="C73" s="49" t="s">
        <v>1</v>
      </c>
      <c r="D73" s="49" t="s">
        <v>3</v>
      </c>
      <c r="E73" s="49" t="s">
        <v>2</v>
      </c>
      <c r="F73" s="50" t="s">
        <v>4</v>
      </c>
      <c r="G73" s="49" t="s">
        <v>5</v>
      </c>
      <c r="H73" s="49" t="s">
        <v>6</v>
      </c>
      <c r="I73" s="49" t="s">
        <v>7</v>
      </c>
      <c r="J73" s="49" t="s">
        <v>8</v>
      </c>
    </row>
    <row r="74" spans="2:10" s="48" customFormat="1" ht="96" customHeight="1" x14ac:dyDescent="0.2">
      <c r="B74" s="76" t="s">
        <v>293</v>
      </c>
      <c r="C74" s="76" t="s">
        <v>291</v>
      </c>
      <c r="D74" s="70" t="s">
        <v>292</v>
      </c>
      <c r="E74" s="71">
        <v>44964</v>
      </c>
      <c r="F74" s="68">
        <v>588230</v>
      </c>
      <c r="G74" s="69">
        <f t="shared" si="0"/>
        <v>44994</v>
      </c>
      <c r="H74" s="68">
        <f t="shared" si="1"/>
        <v>588230</v>
      </c>
      <c r="I74" s="57">
        <v>0</v>
      </c>
      <c r="J74" s="77" t="s">
        <v>33</v>
      </c>
    </row>
    <row r="75" spans="2:10" s="48" customFormat="1" ht="42.75" customHeight="1" x14ac:dyDescent="0.2">
      <c r="B75" s="99" t="s">
        <v>297</v>
      </c>
      <c r="C75" s="99" t="s">
        <v>294</v>
      </c>
      <c r="D75" s="70" t="s">
        <v>295</v>
      </c>
      <c r="E75" s="71">
        <v>44939</v>
      </c>
      <c r="F75" s="68">
        <v>400000</v>
      </c>
      <c r="G75" s="69">
        <f t="shared" si="0"/>
        <v>44969</v>
      </c>
      <c r="H75" s="68">
        <f t="shared" si="1"/>
        <v>400000</v>
      </c>
      <c r="I75" s="57">
        <v>0</v>
      </c>
      <c r="J75" s="77" t="s">
        <v>33</v>
      </c>
    </row>
    <row r="76" spans="2:10" s="48" customFormat="1" ht="42.75" customHeight="1" x14ac:dyDescent="0.2">
      <c r="B76" s="100"/>
      <c r="C76" s="100"/>
      <c r="D76" s="70" t="s">
        <v>296</v>
      </c>
      <c r="E76" s="71">
        <v>44939</v>
      </c>
      <c r="F76" s="68">
        <v>600000</v>
      </c>
      <c r="G76" s="69">
        <f t="shared" si="0"/>
        <v>44969</v>
      </c>
      <c r="H76" s="68">
        <f t="shared" si="1"/>
        <v>600000</v>
      </c>
      <c r="I76" s="57">
        <v>0</v>
      </c>
      <c r="J76" s="77" t="s">
        <v>33</v>
      </c>
    </row>
    <row r="77" spans="2:10" s="48" customFormat="1" ht="102.75" customHeight="1" x14ac:dyDescent="0.2">
      <c r="B77" s="76" t="s">
        <v>299</v>
      </c>
      <c r="C77" s="76" t="s">
        <v>298</v>
      </c>
      <c r="D77" s="70" t="s">
        <v>222</v>
      </c>
      <c r="E77" s="71">
        <v>44967</v>
      </c>
      <c r="F77" s="68">
        <v>2019717.15</v>
      </c>
      <c r="G77" s="69">
        <f t="shared" si="0"/>
        <v>44997</v>
      </c>
      <c r="H77" s="68">
        <f t="shared" si="1"/>
        <v>2019717.15</v>
      </c>
      <c r="I77" s="57">
        <v>0</v>
      </c>
      <c r="J77" s="77" t="s">
        <v>33</v>
      </c>
    </row>
    <row r="78" spans="2:10" s="48" customFormat="1" ht="79.5" customHeight="1" x14ac:dyDescent="0.2">
      <c r="B78" s="76" t="s">
        <v>276</v>
      </c>
      <c r="C78" s="76" t="s">
        <v>300</v>
      </c>
      <c r="D78" s="70" t="s">
        <v>301</v>
      </c>
      <c r="E78" s="71">
        <v>44954</v>
      </c>
      <c r="F78" s="68">
        <v>1579774.22</v>
      </c>
      <c r="G78" s="69">
        <f t="shared" si="0"/>
        <v>44984</v>
      </c>
      <c r="H78" s="68">
        <f t="shared" si="1"/>
        <v>1579774.22</v>
      </c>
      <c r="I78" s="57">
        <v>0</v>
      </c>
      <c r="J78" s="77" t="s">
        <v>33</v>
      </c>
    </row>
    <row r="79" spans="2:10" s="48" customFormat="1" ht="90.75" customHeight="1" x14ac:dyDescent="0.2">
      <c r="B79" s="76" t="s">
        <v>304</v>
      </c>
      <c r="C79" s="76" t="s">
        <v>302</v>
      </c>
      <c r="D79" s="102" t="s">
        <v>303</v>
      </c>
      <c r="E79" s="71">
        <v>44972</v>
      </c>
      <c r="F79" s="68">
        <v>78000.149999999994</v>
      </c>
      <c r="G79" s="69">
        <f t="shared" si="0"/>
        <v>45002</v>
      </c>
      <c r="H79" s="68">
        <f t="shared" si="1"/>
        <v>78000.149999999994</v>
      </c>
      <c r="I79" s="57">
        <v>0</v>
      </c>
      <c r="J79" s="77" t="s">
        <v>33</v>
      </c>
    </row>
    <row r="80" spans="2:10" s="48" customFormat="1" ht="127.5" customHeight="1" x14ac:dyDescent="0.2">
      <c r="B80" s="76" t="s">
        <v>220</v>
      </c>
      <c r="C80" s="76" t="s">
        <v>305</v>
      </c>
      <c r="D80" s="70" t="s">
        <v>306</v>
      </c>
      <c r="E80" s="71">
        <v>44971</v>
      </c>
      <c r="F80" s="68">
        <v>205400</v>
      </c>
      <c r="G80" s="69">
        <f t="shared" si="0"/>
        <v>45001</v>
      </c>
      <c r="H80" s="68">
        <f t="shared" si="1"/>
        <v>205400</v>
      </c>
      <c r="I80" s="57">
        <v>0</v>
      </c>
      <c r="J80" s="77" t="s">
        <v>33</v>
      </c>
    </row>
    <row r="81" spans="2:10" s="48" customFormat="1" ht="59.25" customHeight="1" x14ac:dyDescent="0.2">
      <c r="B81" s="99" t="s">
        <v>310</v>
      </c>
      <c r="C81" s="99" t="s">
        <v>307</v>
      </c>
      <c r="D81" s="70" t="s">
        <v>308</v>
      </c>
      <c r="E81" s="71">
        <v>44982</v>
      </c>
      <c r="F81" s="68">
        <v>150541.57999999999</v>
      </c>
      <c r="G81" s="69">
        <f t="shared" si="0"/>
        <v>45012</v>
      </c>
      <c r="H81" s="68">
        <f t="shared" si="1"/>
        <v>150541.57999999999</v>
      </c>
      <c r="I81" s="57">
        <v>0</v>
      </c>
      <c r="J81" s="77" t="s">
        <v>33</v>
      </c>
    </row>
    <row r="82" spans="2:10" s="48" customFormat="1" ht="59.25" customHeight="1" x14ac:dyDescent="0.2">
      <c r="B82" s="100"/>
      <c r="C82" s="100"/>
      <c r="D82" s="70" t="s">
        <v>309</v>
      </c>
      <c r="E82" s="71">
        <v>44982</v>
      </c>
      <c r="F82" s="68">
        <v>2482.3000000000002</v>
      </c>
      <c r="G82" s="69">
        <f t="shared" si="0"/>
        <v>45012</v>
      </c>
      <c r="H82" s="68">
        <f t="shared" si="1"/>
        <v>2482.3000000000002</v>
      </c>
      <c r="I82" s="57">
        <v>0</v>
      </c>
      <c r="J82" s="77" t="s">
        <v>33</v>
      </c>
    </row>
    <row r="83" spans="2:10" s="48" customFormat="1" ht="75" customHeight="1" x14ac:dyDescent="0.2">
      <c r="B83" s="76" t="s">
        <v>312</v>
      </c>
      <c r="C83" s="76" t="s">
        <v>311</v>
      </c>
      <c r="D83" s="70" t="s">
        <v>222</v>
      </c>
      <c r="E83" s="71">
        <v>44965</v>
      </c>
      <c r="F83" s="68">
        <v>164279.6</v>
      </c>
      <c r="G83" s="69">
        <f t="shared" si="0"/>
        <v>44995</v>
      </c>
      <c r="H83" s="68">
        <f t="shared" si="1"/>
        <v>164279.6</v>
      </c>
      <c r="I83" s="57">
        <v>0</v>
      </c>
      <c r="J83" s="77" t="s">
        <v>33</v>
      </c>
    </row>
    <row r="84" spans="2:10" s="48" customFormat="1" ht="77.25" customHeight="1" x14ac:dyDescent="0.2">
      <c r="B84" s="76" t="s">
        <v>315</v>
      </c>
      <c r="C84" s="76" t="s">
        <v>313</v>
      </c>
      <c r="D84" s="70" t="s">
        <v>314</v>
      </c>
      <c r="E84" s="71">
        <v>44896</v>
      </c>
      <c r="F84" s="68">
        <v>450</v>
      </c>
      <c r="G84" s="69">
        <f t="shared" si="0"/>
        <v>44926</v>
      </c>
      <c r="H84" s="68">
        <f t="shared" si="1"/>
        <v>450</v>
      </c>
      <c r="I84" s="57">
        <v>0</v>
      </c>
      <c r="J84" s="77" t="s">
        <v>33</v>
      </c>
    </row>
    <row r="85" spans="2:10" s="48" customFormat="1" ht="62.25" customHeight="1" x14ac:dyDescent="0.2">
      <c r="B85" s="49" t="s">
        <v>0</v>
      </c>
      <c r="C85" s="49" t="s">
        <v>1</v>
      </c>
      <c r="D85" s="49" t="s">
        <v>3</v>
      </c>
      <c r="E85" s="49" t="s">
        <v>2</v>
      </c>
      <c r="F85" s="50" t="s">
        <v>4</v>
      </c>
      <c r="G85" s="49" t="s">
        <v>5</v>
      </c>
      <c r="H85" s="49" t="s">
        <v>6</v>
      </c>
      <c r="I85" s="49" t="s">
        <v>7</v>
      </c>
      <c r="J85" s="49" t="s">
        <v>8</v>
      </c>
    </row>
    <row r="86" spans="2:10" s="48" customFormat="1" ht="100.5" customHeight="1" x14ac:dyDescent="0.2">
      <c r="B86" s="76" t="s">
        <v>318</v>
      </c>
      <c r="C86" s="76" t="s">
        <v>316</v>
      </c>
      <c r="D86" s="70" t="s">
        <v>317</v>
      </c>
      <c r="E86" s="71">
        <v>44960</v>
      </c>
      <c r="F86" s="68">
        <v>70800</v>
      </c>
      <c r="G86" s="69">
        <f t="shared" si="0"/>
        <v>44990</v>
      </c>
      <c r="H86" s="68">
        <f t="shared" si="1"/>
        <v>70800</v>
      </c>
      <c r="I86" s="57">
        <v>0</v>
      </c>
      <c r="J86" s="77" t="s">
        <v>33</v>
      </c>
    </row>
    <row r="87" spans="2:10" s="48" customFormat="1" ht="31.5" customHeight="1" x14ac:dyDescent="0.2">
      <c r="B87" s="99" t="s">
        <v>323</v>
      </c>
      <c r="C87" s="99" t="s">
        <v>319</v>
      </c>
      <c r="D87" s="70" t="s">
        <v>320</v>
      </c>
      <c r="E87" s="71">
        <v>44896</v>
      </c>
      <c r="F87" s="68">
        <v>602</v>
      </c>
      <c r="G87" s="69">
        <f t="shared" si="0"/>
        <v>44926</v>
      </c>
      <c r="H87" s="68">
        <f t="shared" si="1"/>
        <v>602</v>
      </c>
      <c r="I87" s="57">
        <v>0</v>
      </c>
      <c r="J87" s="77" t="s">
        <v>33</v>
      </c>
    </row>
    <row r="88" spans="2:10" s="48" customFormat="1" ht="31.5" customHeight="1" x14ac:dyDescent="0.2">
      <c r="B88" s="101"/>
      <c r="C88" s="101"/>
      <c r="D88" s="70" t="s">
        <v>321</v>
      </c>
      <c r="E88" s="71">
        <v>44929</v>
      </c>
      <c r="F88" s="68">
        <v>602</v>
      </c>
      <c r="G88" s="69">
        <f t="shared" si="0"/>
        <v>44959</v>
      </c>
      <c r="H88" s="68">
        <f t="shared" si="1"/>
        <v>602</v>
      </c>
      <c r="I88" s="57">
        <v>0</v>
      </c>
      <c r="J88" s="77" t="s">
        <v>33</v>
      </c>
    </row>
    <row r="89" spans="2:10" s="48" customFormat="1" ht="31.5" customHeight="1" x14ac:dyDescent="0.2">
      <c r="B89" s="100"/>
      <c r="C89" s="100"/>
      <c r="D89" s="70" t="s">
        <v>322</v>
      </c>
      <c r="E89" s="71">
        <v>44958</v>
      </c>
      <c r="F89" s="68">
        <v>602</v>
      </c>
      <c r="G89" s="69">
        <f t="shared" si="0"/>
        <v>44988</v>
      </c>
      <c r="H89" s="68">
        <f t="shared" si="1"/>
        <v>602</v>
      </c>
      <c r="I89" s="57">
        <v>0</v>
      </c>
      <c r="J89" s="77" t="s">
        <v>33</v>
      </c>
    </row>
    <row r="90" spans="2:10" s="48" customFormat="1" ht="38.25" customHeight="1" x14ac:dyDescent="0.2">
      <c r="B90" s="99" t="s">
        <v>310</v>
      </c>
      <c r="C90" s="99" t="s">
        <v>327</v>
      </c>
      <c r="D90" s="70" t="s">
        <v>324</v>
      </c>
      <c r="E90" s="71">
        <v>44931</v>
      </c>
      <c r="F90" s="68">
        <v>109977</v>
      </c>
      <c r="G90" s="69">
        <f t="shared" si="0"/>
        <v>44961</v>
      </c>
      <c r="H90" s="68">
        <f t="shared" si="1"/>
        <v>109977</v>
      </c>
      <c r="I90" s="57">
        <v>0</v>
      </c>
      <c r="J90" s="77" t="s">
        <v>33</v>
      </c>
    </row>
    <row r="91" spans="2:10" s="48" customFormat="1" ht="38.25" customHeight="1" x14ac:dyDescent="0.2">
      <c r="B91" s="101"/>
      <c r="C91" s="101"/>
      <c r="D91" s="70" t="s">
        <v>325</v>
      </c>
      <c r="E91" s="71">
        <v>44941</v>
      </c>
      <c r="F91" s="68">
        <v>2391.73</v>
      </c>
      <c r="G91" s="69">
        <f t="shared" si="0"/>
        <v>44971</v>
      </c>
      <c r="H91" s="68">
        <f t="shared" si="1"/>
        <v>2391.73</v>
      </c>
      <c r="I91" s="57">
        <v>0</v>
      </c>
      <c r="J91" s="77" t="s">
        <v>33</v>
      </c>
    </row>
    <row r="92" spans="2:10" s="48" customFormat="1" ht="38.25" customHeight="1" x14ac:dyDescent="0.2">
      <c r="B92" s="100"/>
      <c r="C92" s="100"/>
      <c r="D92" s="70" t="s">
        <v>326</v>
      </c>
      <c r="E92" s="71">
        <v>44962</v>
      </c>
      <c r="F92" s="68">
        <v>115592.51</v>
      </c>
      <c r="G92" s="69">
        <f t="shared" si="0"/>
        <v>44992</v>
      </c>
      <c r="H92" s="68">
        <f t="shared" si="1"/>
        <v>115592.51</v>
      </c>
      <c r="I92" s="57">
        <v>0</v>
      </c>
      <c r="J92" s="77" t="s">
        <v>33</v>
      </c>
    </row>
    <row r="93" spans="2:10" ht="20.25" customHeight="1" x14ac:dyDescent="0.2">
      <c r="B93" s="78"/>
      <c r="C93" s="79"/>
      <c r="D93" s="80"/>
      <c r="E93" s="81"/>
      <c r="F93" s="82"/>
      <c r="G93" s="83"/>
      <c r="H93" s="82"/>
      <c r="I93" s="84"/>
      <c r="J93" s="85"/>
    </row>
    <row r="94" spans="2:10" ht="20.25" customHeight="1" x14ac:dyDescent="0.2">
      <c r="B94" s="78"/>
      <c r="C94" s="79"/>
      <c r="D94" s="80"/>
      <c r="E94" s="81"/>
      <c r="F94" s="82"/>
      <c r="G94" s="83"/>
      <c r="H94" s="82"/>
      <c r="I94" s="84"/>
      <c r="J94" s="85"/>
    </row>
    <row r="95" spans="2:10" ht="20.25" customHeight="1" x14ac:dyDescent="0.2">
      <c r="B95" s="78"/>
      <c r="C95" s="79"/>
      <c r="D95" s="80"/>
      <c r="E95" s="81"/>
      <c r="F95" s="82"/>
      <c r="G95" s="83"/>
      <c r="H95" s="82"/>
      <c r="I95" s="84"/>
      <c r="J95" s="85"/>
    </row>
    <row r="96" spans="2:10" x14ac:dyDescent="0.2">
      <c r="B96" s="78"/>
      <c r="C96" s="79"/>
      <c r="D96" s="80"/>
      <c r="E96" s="81"/>
      <c r="F96" s="82"/>
      <c r="G96" s="83"/>
      <c r="H96" s="82"/>
      <c r="I96" s="84"/>
      <c r="J96" s="85"/>
    </row>
    <row r="97" spans="2:10" ht="18" customHeight="1" x14ac:dyDescent="0.2">
      <c r="G97" s="72"/>
    </row>
    <row r="98" spans="2:10" x14ac:dyDescent="0.2">
      <c r="G98" s="72"/>
    </row>
    <row r="99" spans="2:10" x14ac:dyDescent="0.2">
      <c r="G99" s="72"/>
    </row>
    <row r="100" spans="2:10" x14ac:dyDescent="0.2">
      <c r="C100" s="95"/>
      <c r="D100" s="95"/>
      <c r="G100" s="72"/>
    </row>
    <row r="101" spans="2:10" x14ac:dyDescent="0.2">
      <c r="B101" s="75" t="s">
        <v>159</v>
      </c>
      <c r="C101" s="54"/>
      <c r="D101" s="96" t="s">
        <v>162</v>
      </c>
      <c r="E101" s="96"/>
      <c r="F101" s="58"/>
      <c r="G101" s="73"/>
      <c r="H101" s="97" t="s">
        <v>160</v>
      </c>
      <c r="I101" s="97"/>
      <c r="J101" s="97"/>
    </row>
    <row r="102" spans="2:10" x14ac:dyDescent="0.2">
      <c r="B102" s="60" t="s">
        <v>157</v>
      </c>
      <c r="C102" s="55"/>
      <c r="D102" s="94" t="s">
        <v>156</v>
      </c>
      <c r="E102" s="94"/>
      <c r="F102" s="59"/>
      <c r="G102" s="74"/>
      <c r="H102" s="93" t="s">
        <v>103</v>
      </c>
      <c r="I102" s="93"/>
      <c r="J102" s="93"/>
    </row>
    <row r="103" spans="2:10" x14ac:dyDescent="0.2">
      <c r="B103" s="61" t="s">
        <v>158</v>
      </c>
      <c r="C103" s="55"/>
      <c r="D103" s="98" t="s">
        <v>163</v>
      </c>
      <c r="E103" s="98"/>
      <c r="F103" s="59"/>
      <c r="G103" s="74"/>
      <c r="H103" s="93" t="s">
        <v>161</v>
      </c>
      <c r="I103" s="93"/>
      <c r="J103" s="93"/>
    </row>
  </sheetData>
  <mergeCells count="30">
    <mergeCell ref="C90:C92"/>
    <mergeCell ref="B90:B92"/>
    <mergeCell ref="C75:C76"/>
    <mergeCell ref="B75:B76"/>
    <mergeCell ref="C81:C82"/>
    <mergeCell ref="B81:B82"/>
    <mergeCell ref="C87:C89"/>
    <mergeCell ref="B87:B89"/>
    <mergeCell ref="C39:C46"/>
    <mergeCell ref="B39:B46"/>
    <mergeCell ref="C47:C48"/>
    <mergeCell ref="B47:B48"/>
    <mergeCell ref="C56:C57"/>
    <mergeCell ref="B56:B57"/>
    <mergeCell ref="B8:J8"/>
    <mergeCell ref="B10:J10"/>
    <mergeCell ref="B11:J11"/>
    <mergeCell ref="H103:J103"/>
    <mergeCell ref="D102:E102"/>
    <mergeCell ref="H102:J102"/>
    <mergeCell ref="C100:D100"/>
    <mergeCell ref="D101:E101"/>
    <mergeCell ref="H101:J101"/>
    <mergeCell ref="D103:E103"/>
    <mergeCell ref="C14:C15"/>
    <mergeCell ref="B14:B15"/>
    <mergeCell ref="C17:C18"/>
    <mergeCell ref="B17:B18"/>
    <mergeCell ref="C28:C29"/>
    <mergeCell ref="B28:B29"/>
  </mergeCells>
  <pageMargins left="0.27559055118110237" right="0" top="7.874015748031496E-2" bottom="0" header="0.31496062992125984" footer="0.31496062992125984"/>
  <pageSetup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JUNIO</vt:lpstr>
      <vt:lpstr>FEBRERO   2023</vt:lpstr>
      <vt:lpstr>'FEBRERO   2023'!Área_de_impresión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Rosanna Serrano</dc:creator>
  <cp:lastModifiedBy>Jesus Alberto Batista Martinez</cp:lastModifiedBy>
  <cp:lastPrinted>2023-01-20T22:49:02Z</cp:lastPrinted>
  <dcterms:created xsi:type="dcterms:W3CDTF">2021-07-01T20:21:12Z</dcterms:created>
  <dcterms:modified xsi:type="dcterms:W3CDTF">2023-03-02T15:38:38Z</dcterms:modified>
</cp:coreProperties>
</file>