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16"/>
  <workbookPr defaultThemeVersion="124226"/>
  <xr:revisionPtr revIDLastSave="0" documentId="8_{B2DDBC39-6A0D-49F5-A0F9-26188305210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JUNIO" sheetId="1" r:id="rId1"/>
    <sheet name="SEPTIEMBRE   2023" sheetId="12" r:id="rId2"/>
  </sheets>
  <definedNames>
    <definedName name="_xlnm._FilterDatabase" localSheetId="1" hidden="1">'SEPTIEMBRE   2023'!$A$13:$I$162</definedName>
    <definedName name="_xlnm.Print_Area" localSheetId="1">'SEPTIEMBRE   2023'!$A$1:$J$176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2" l="1"/>
  <c r="F17" i="12"/>
  <c r="G114" i="12" l="1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8" i="12"/>
  <c r="G139" i="12"/>
  <c r="G140" i="12"/>
  <c r="G141" i="12"/>
  <c r="G142" i="12"/>
  <c r="G143" i="12"/>
  <c r="G144" i="12"/>
  <c r="G145" i="12"/>
  <c r="G146" i="12"/>
  <c r="G147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8" i="12"/>
  <c r="F139" i="12"/>
  <c r="F140" i="12"/>
  <c r="F141" i="12"/>
  <c r="F142" i="12"/>
  <c r="F143" i="12"/>
  <c r="F144" i="12"/>
  <c r="F145" i="12"/>
  <c r="F146" i="12"/>
  <c r="F106" i="12"/>
  <c r="F107" i="12"/>
  <c r="F108" i="12"/>
  <c r="F109" i="12"/>
  <c r="F110" i="12"/>
  <c r="F111" i="12"/>
  <c r="F112" i="12"/>
  <c r="F114" i="12"/>
  <c r="G112" i="12"/>
  <c r="G111" i="12"/>
  <c r="G110" i="12"/>
  <c r="G109" i="12"/>
  <c r="G108" i="12"/>
  <c r="G107" i="12"/>
  <c r="G106" i="12"/>
  <c r="G105" i="12"/>
  <c r="F105" i="12"/>
  <c r="G26" i="12" l="1"/>
  <c r="F26" i="12"/>
  <c r="G25" i="12"/>
  <c r="F25" i="12"/>
  <c r="G23" i="12"/>
  <c r="F23" i="12"/>
  <c r="G21" i="12"/>
  <c r="F21" i="12"/>
  <c r="G163" i="12" l="1"/>
  <c r="F163" i="12"/>
  <c r="F159" i="12"/>
  <c r="F158" i="12"/>
  <c r="F100" i="12" l="1"/>
  <c r="F99" i="12"/>
  <c r="F75" i="12"/>
  <c r="F73" i="12"/>
  <c r="F72" i="12"/>
  <c r="F55" i="12"/>
  <c r="F49" i="12"/>
  <c r="F36" i="12"/>
  <c r="F14" i="12" l="1"/>
  <c r="G14" i="12"/>
  <c r="F15" i="12"/>
  <c r="G15" i="12"/>
  <c r="F16" i="12"/>
  <c r="G16" i="12"/>
  <c r="F18" i="12"/>
  <c r="G18" i="12"/>
  <c r="F19" i="12"/>
  <c r="G19" i="12"/>
  <c r="F20" i="12"/>
  <c r="G20" i="12"/>
  <c r="F24" i="12"/>
  <c r="G24" i="12"/>
  <c r="F27" i="12"/>
  <c r="G27" i="12"/>
  <c r="G159" i="12" l="1"/>
  <c r="F104" i="12"/>
  <c r="G104" i="12"/>
  <c r="G100" i="12"/>
  <c r="F90" i="12"/>
  <c r="F91" i="12"/>
  <c r="G90" i="12"/>
  <c r="G91" i="12"/>
  <c r="G68" i="12"/>
  <c r="F68" i="12"/>
  <c r="F65" i="12"/>
  <c r="F66" i="12"/>
  <c r="G65" i="12"/>
  <c r="G66" i="12"/>
  <c r="G73" i="12"/>
  <c r="G75" i="12"/>
  <c r="G80" i="12"/>
  <c r="F80" i="12"/>
  <c r="F86" i="12"/>
  <c r="G86" i="12"/>
  <c r="G88" i="12"/>
  <c r="F87" i="12"/>
  <c r="F88" i="12"/>
  <c r="F94" i="12"/>
  <c r="G94" i="12"/>
  <c r="F43" i="12" l="1"/>
  <c r="G43" i="12"/>
  <c r="G32" i="12"/>
  <c r="G47" i="12"/>
  <c r="G53" i="12"/>
  <c r="G56" i="12"/>
  <c r="G83" i="12"/>
  <c r="G58" i="12"/>
  <c r="G54" i="12"/>
  <c r="G29" i="12"/>
  <c r="G42" i="12"/>
  <c r="G50" i="12"/>
  <c r="G78" i="12"/>
  <c r="G160" i="12"/>
  <c r="G161" i="12"/>
  <c r="G39" i="12"/>
  <c r="G64" i="12"/>
  <c r="G89" i="12"/>
  <c r="G81" i="12"/>
  <c r="G37" i="12"/>
  <c r="G61" i="12"/>
  <c r="G151" i="12"/>
  <c r="G40" i="12"/>
  <c r="G31" i="12"/>
  <c r="G76" i="12"/>
  <c r="G95" i="12"/>
  <c r="G28" i="12"/>
  <c r="G44" i="12"/>
  <c r="G97" i="12"/>
  <c r="F32" i="12"/>
  <c r="F47" i="12"/>
  <c r="F53" i="12"/>
  <c r="F56" i="12"/>
  <c r="F83" i="12"/>
  <c r="F58" i="12"/>
  <c r="F54" i="12"/>
  <c r="F29" i="12"/>
  <c r="F42" i="12"/>
  <c r="F50" i="12"/>
  <c r="F78" i="12"/>
  <c r="F160" i="12"/>
  <c r="F161" i="12"/>
  <c r="F39" i="12"/>
  <c r="F64" i="12"/>
  <c r="F89" i="12"/>
  <c r="F81" i="12"/>
  <c r="F37" i="12"/>
  <c r="F147" i="12"/>
  <c r="F61" i="12"/>
  <c r="F151" i="12"/>
  <c r="F40" i="12"/>
  <c r="F31" i="12"/>
  <c r="F76" i="12"/>
  <c r="F95" i="12"/>
  <c r="F28" i="12"/>
  <c r="F44" i="12"/>
  <c r="F97" i="12"/>
  <c r="G96" i="12"/>
  <c r="G149" i="12"/>
  <c r="G98" i="12"/>
  <c r="G148" i="12"/>
  <c r="G157" i="12"/>
  <c r="G102" i="12"/>
  <c r="G67" i="12"/>
  <c r="G79" i="12"/>
  <c r="G45" i="12"/>
  <c r="G84" i="12"/>
  <c r="G103" i="12"/>
  <c r="G46" i="12"/>
  <c r="G57" i="12"/>
  <c r="G69" i="12"/>
  <c r="G155" i="12"/>
  <c r="G150" i="12"/>
  <c r="G70" i="12"/>
  <c r="G93" i="12"/>
  <c r="G38" i="12"/>
  <c r="G60" i="12"/>
  <c r="G154" i="12"/>
  <c r="G156" i="12"/>
  <c r="G35" i="12"/>
  <c r="G63" i="12"/>
  <c r="G77" i="12"/>
  <c r="G34" i="12"/>
  <c r="G51" i="12"/>
  <c r="G52" i="12"/>
  <c r="F101" i="12"/>
  <c r="F96" i="12"/>
  <c r="F149" i="12"/>
  <c r="F98" i="12"/>
  <c r="F148" i="12"/>
  <c r="F157" i="12"/>
  <c r="F102" i="12"/>
  <c r="F67" i="12"/>
  <c r="F79" i="12"/>
  <c r="F45" i="12"/>
  <c r="F84" i="12"/>
  <c r="F103" i="12"/>
  <c r="F46" i="12"/>
  <c r="F57" i="12"/>
  <c r="F69" i="12"/>
  <c r="F155" i="12"/>
  <c r="F150" i="12"/>
  <c r="F70" i="12"/>
  <c r="F93" i="12"/>
  <c r="F38" i="12"/>
  <c r="F60" i="12"/>
  <c r="F154" i="12"/>
  <c r="F156" i="12"/>
  <c r="F35" i="12"/>
  <c r="F63" i="12"/>
  <c r="F77" i="12"/>
  <c r="F34" i="12"/>
  <c r="F51" i="12"/>
  <c r="F52" i="12"/>
  <c r="G101" i="12"/>
  <c r="G85" i="12"/>
  <c r="F85" i="12"/>
  <c r="G82" i="12" l="1"/>
  <c r="F82" i="12"/>
  <c r="G48" i="12"/>
  <c r="F48" i="12"/>
  <c r="G30" i="12"/>
  <c r="F30" i="12"/>
  <c r="G153" i="12"/>
  <c r="F153" i="12"/>
  <c r="G62" i="12"/>
  <c r="F62" i="12"/>
  <c r="G162" i="12"/>
  <c r="F162" i="12"/>
  <c r="G33" i="12"/>
  <c r="F33" i="12"/>
  <c r="G71" i="12"/>
  <c r="F71" i="12"/>
  <c r="G49" i="12"/>
  <c r="G158" i="12"/>
  <c r="G72" i="12"/>
  <c r="G36" i="12"/>
  <c r="G99" i="12"/>
  <c r="G87" i="12"/>
  <c r="G55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<sst xmlns="http://schemas.openxmlformats.org/spreadsheetml/2006/main" count="763" uniqueCount="453">
  <si>
    <t>DEPARTAMENTO DE CONTABILIDAD</t>
  </si>
  <si>
    <t>PAGOS A PROVEEDORES</t>
  </si>
  <si>
    <t>CORRESPONDIENTE DEL 01 AL 30 DE JUNIO DEL 2021</t>
  </si>
  <si>
    <t>PROVEEDOR</t>
  </si>
  <si>
    <t>CONCEPTO</t>
  </si>
  <si>
    <t>FACTURA No                                       (NCF GUBERNAMENTAL)</t>
  </si>
  <si>
    <t>FECHA FACTURA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</si>
  <si>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</si>
  <si>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</si>
  <si>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</si>
  <si>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</si>
  <si>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</si>
  <si>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>JORGE ANTONIO LOPEZ HILARIO</t>
  </si>
  <si>
    <t>LIB. 1823 D/F 08/06/2021, SERVICIOS JURIDICOS CORRESPONDIENTE AL  MES MAYO,  A FAVOR DEL ASESOR JURIDICO DEL DESPACHO DE ESTE MIP. SEGUN CERTIFICADO DE CONTRATO NO. BS-0012232-2020</t>
  </si>
  <si>
    <t xml:space="preserve"> B1500000008</t>
  </si>
  <si>
    <t>COMPLETO</t>
  </si>
  <si>
    <t>SEGURO NACIONAL DE SALUD</t>
  </si>
  <si>
    <t>LIB. 1838 D/F 15/06/2021, POR SERVICIO DE SEGURO MEDICO AL PERSONAL DE ESTE MIP , MENOS DESC. NOMINA DE RD$32,018.00, PERIODO DEL 01 AL 31/05/2021</t>
  </si>
  <si>
    <t>B1500004318</t>
  </si>
  <si>
    <t>286,852.00                                       32,018.00</t>
  </si>
  <si>
    <t>GOMARGOS, S.R.L.</t>
  </si>
  <si>
    <t>LIB. 1850 D/F 18/06/2021, PAGO FACTURA SEGUN O/C MIP-2021-00061, POR ADQUISICION DE CORTINAS TIPO ZEBRA PARA LAS VENTANAS DEL PISO 11 DE ESTE MIP.</t>
  </si>
  <si>
    <t>B1500000045</t>
  </si>
  <si>
    <t>RESTAURANT LINA C POR A</t>
  </si>
  <si>
    <t>LIB. 1862 D/F 07/06/2021PAGO FACT. NCF B1500001090 Y SALDO O/S MIP-2021-00118,CONTRATACION DE SERVICIOS DE CATERING: COFFE BREAK MATUTINO, VESPERTINO Y ALMUERZO, PARA LOS DIAS 14 Y 15 DE MAYO 2021.</t>
  </si>
  <si>
    <t>B1500001090</t>
  </si>
  <si>
    <t>EDITORA EL NUEVO DIARIO, S.A.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</si>
  <si>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</si>
  <si>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 xml:space="preserve"> B1500002963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</si>
  <si>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</si>
  <si>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</si>
  <si>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</si>
  <si>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</si>
  <si>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</si>
  <si>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</si>
  <si>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</si>
  <si>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BIENES RAICES AMOK, SRL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</si>
  <si>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</si>
  <si>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B1500000167</t>
  </si>
  <si>
    <t>DIPRES DISLA, SRL</t>
  </si>
  <si>
    <t>LIB. 1966 D/F 11/06/221, PAGO FACT. NCF B1500000137 CON O/C MIP-2020-00244, POR SERVICIO DE RECARGA DE EXTINTORES PARA USO DE ESTE MIP.</t>
  </si>
  <si>
    <t>B1500000137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</si>
  <si>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</si>
  <si>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</si>
  <si>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</si>
  <si>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GTB RADIODIFUSORES, SRL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</si>
  <si>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</si>
  <si>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</si>
  <si>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SEGUROS RESERVAS, S. A.</t>
  </si>
  <si>
    <t>LIB 2007 D/F 14/06/2021 PAGO 3cer  ABONO NCF. B1500027960, POR LA RENOVACIÓN PÓLIZAS DE SEGUROS NO.2-2-502-0000152 (VEHICULOS DE MOTOR)  del 21/03/2021 al  21/03/2022, DE LA FLOTILLA VEH.  DEL MIP</t>
  </si>
  <si>
    <t>B1500027960</t>
  </si>
  <si>
    <t>PENDIENTE</t>
  </si>
  <si>
    <t>E CONSTHERA, SRL</t>
  </si>
  <si>
    <t>LIB. 2008 D/F 14/06/2021PAGO FACT. NCF B1500000056, Y SALDO A LA CUBICACION NO. 1 Y FINAL, SEGUN ADENDA BS-0011996-2020 AL CERT. DE CONTRATO B0017519-2019, POR LOS TRABAJOS DE REMODELACION DEL PISO 11 DE ESTE MIP</t>
  </si>
  <si>
    <t>B1500000056</t>
  </si>
  <si>
    <t>HV MEDISOLUTIONS, SRL</t>
  </si>
  <si>
    <t>LIB. 2041 D/F 16/06/2021PAGO FACT. NCF B1500000220 ABONO A LA O/S MIP-2020-00224, POR SERVICIOS DE ALMUERZOS Y CENA PARA EL PERSONAL DE SEGURIDAD DIURNO Y NOCTURNO DEL MIP.</t>
  </si>
  <si>
    <t xml:space="preserve">B1500000220 </t>
  </si>
  <si>
    <t>SUPLIDORA DE CARNES SAILIN, EIRL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</si>
  <si>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</si>
  <si>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B1500000182  B1500000187</t>
  </si>
  <si>
    <t>30/03/2021  20/04/2021</t>
  </si>
  <si>
    <t>19,312.24 16,042.80</t>
  </si>
  <si>
    <t>30/04/2021  20/05/2021</t>
  </si>
  <si>
    <t>HUMANO SEGUROS S A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</si>
  <si>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</si>
  <si>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B1500018507 B1500018508 B1500018509</t>
  </si>
  <si>
    <t xml:space="preserve">01/05/2021 01/05/2021 01/05/2021 </t>
  </si>
  <si>
    <t xml:space="preserve">01/06/2021 01/06/2021 01/06/2021 </t>
  </si>
  <si>
    <t>75,897.78 214,713.35 1,035,874.90</t>
  </si>
  <si>
    <t>CORPORACION ESTATAL DE RADIO Y TELEVISION</t>
  </si>
  <si>
    <t>LIB. 2145 D/F 18/06/2021, PAGO FACTURAS NCF.:B1500004506 Y B1500004647, POR EL 10% DEL PRESUPUESTO DE PUBLICIDAD DE ACUERDO A LA LEY 134-03, CORRESPONDIENTE A LOS MESES DE MAYO Y JUNIO 2021.</t>
  </si>
  <si>
    <t>B1500004506   B1500004647</t>
  </si>
  <si>
    <t>05/05/2021 04/06/2021</t>
  </si>
  <si>
    <t>41,872.56 41,872.56</t>
  </si>
  <si>
    <t>05/06/2021 04/07/2021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</si>
  <si>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</si>
  <si>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</si>
  <si>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</si>
  <si>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</si>
  <si>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</si>
  <si>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</si>
  <si>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>VIAMAR C POR A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</si>
  <si>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</si>
  <si>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B1500005593  B1500005594   B1500005595  B1500005633 B1500005674   B1500005709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</si>
  <si>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</si>
  <si>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</si>
  <si>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</si>
  <si>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</si>
  <si>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B1500005540   B1500005568    B1500005674</t>
  </si>
  <si>
    <t>18/03/2021  25/03/2021 12/04/2021</t>
  </si>
  <si>
    <t>6,081.01 7,642.51 6,436.34</t>
  </si>
  <si>
    <t>18/04/2021  25/04/2021 12/05/2021</t>
  </si>
  <si>
    <t>SANTO DOMINGO MOTORS COMPANY S.A..-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</si>
  <si>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</si>
  <si>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</si>
  <si>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</si>
  <si>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</si>
  <si>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</si>
  <si>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ANTHURIANA DOMINICANA, SRL</t>
  </si>
  <si>
    <t>CHEQUE 75971 D/F 02/06/2021, PAGO FACTURA, NCF B1500002321, O/C-MIP-2021-00051, POR ADQUISICION DE MATAS UTILIZADAS EN EL PISO 11 DE ESTE MIP, OBJETO: 2.3.1.3.03.</t>
  </si>
  <si>
    <t>B1500002321</t>
  </si>
  <si>
    <t>FABIOLA MARIA NERY CABRERA GONZALEZ</t>
  </si>
  <si>
    <t xml:space="preserve">CHEQUE 75972 D/F 02/06/2021, PAGO FACTURAS NCF.B1500000023 Y B1500000027, POR HONORARIOS PROFESIONALES,  EN LA LEGALIZACION DE 24 DOCUMENTOS, EN LA DIRECCION JURIDICA DE ESTE MIP. </t>
  </si>
  <si>
    <t>B1500000023  B1500000027</t>
  </si>
  <si>
    <t>13/05/2021   17/05/2021</t>
  </si>
  <si>
    <t>33,040.00  23,600.00</t>
  </si>
  <si>
    <t>13/06/2021   17/06/2021</t>
  </si>
  <si>
    <t>CONSULTORES DE DATOS DEL CARIBE, SRL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</si>
  <si>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</si>
  <si>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</si>
  <si>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LEO THEN &amp; ASOCIADOS, SRL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</si>
  <si>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</si>
  <si>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</si>
  <si>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PUBLICACIONES AHORA C POR A</t>
  </si>
  <si>
    <t>CHEQUE 75997 D/F 04/06/2021,PAGO FACTURA NCF B1500002212, POR DIFUSION PUBLICITARIA PARA LA CONVOCATORIA  LICITACION PUBLICA PARA LA ADQUISICION DE COMBUSTIBLE, POR DOS DIAS CONSECUTIVOS PARA ESTE MIP, OBJETO: 2.2.21.01.</t>
  </si>
  <si>
    <t>B1500002212</t>
  </si>
  <si>
    <t>CHEQUE 75998 D/F 04/06/2021,PAGO FACTURAS NCF.B1500000024, 25 Y 26 POR HONORARIOS PROFESIONALES,  EN LA LEGALIZACION DE 28 DOCUMENTOS, EN LA DIRECCION JURIDICA DE ESTE MIP. OBJETO 2.2.8.7.02.</t>
  </si>
  <si>
    <t>B1500000024  B1500000025   B1500000026</t>
  </si>
  <si>
    <t>13/05/2021   13/05/2021   14/05/2021</t>
  </si>
  <si>
    <t>30,680.00    28,320.00   7,080.00</t>
  </si>
  <si>
    <t>13/06/2021   13/06/2021   14/06/2021</t>
  </si>
  <si>
    <t>ALTICE DOMINICANA, S. A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</si>
  <si>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</si>
  <si>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B1500030099    B1500030126</t>
  </si>
  <si>
    <t>25/05/2021  25/05/2021</t>
  </si>
  <si>
    <t>10,005.81   3,116.29</t>
  </si>
  <si>
    <t>25/06/2021  25/06/2021</t>
  </si>
  <si>
    <t>CHEQUE 76005 D/F 11/06/2021,PAGO FACTURAS NCF.B1500000028 Y B1500000029 POR HONORARIOS PROFESIONALES,  EN LA LEGALIZACION DE 27 DOCUMENTOS, EN LA DIRECCION JURIDICA DE ESTE MIP. OBJETO 2.2.8.7.02.</t>
  </si>
  <si>
    <t>B1500000028    B1500000029</t>
  </si>
  <si>
    <t>28/05/2021   28/05/2021</t>
  </si>
  <si>
    <t>28,320.00  25,400.00</t>
  </si>
  <si>
    <t>28/06/2021   28/06/2021</t>
  </si>
  <si>
    <t>SANDY IMPORT MOTORS S.R.L.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</si>
  <si>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</si>
  <si>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B1500000133</t>
  </si>
  <si>
    <t xml:space="preserve">MILENA TOURS, SRL 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</si>
  <si>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</si>
  <si>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B1500003550</t>
  </si>
  <si>
    <t>ACTUALIDADES VD, SRL</t>
  </si>
  <si>
    <t>CHEQUE 76057 D/F 22/06/2021,PAGO FACTURA, NCF. B1500000662  D/C-MIP-2021-00138, POR  LA ADQUISICION DE 15 GRECAS PARA CAFE, A SER UTILIZADAS EN LAS DIFERENTES COCINA  DE ESTE MIP. OBJETO: 2.3.9.5.01.</t>
  </si>
  <si>
    <t>B1500000662</t>
  </si>
  <si>
    <t>CRISTALIA, SRL</t>
  </si>
  <si>
    <t>CHEQUE 76069 D/F 25/06/2021,PAGO FACTURA NCF.B1500000273, DE O/S NO.MIP-2021-00114, POR SERVICIO DE  DESINFECCION, DE LAS AREAS DE  LOS PISOS 2, 3, 11 Y 13 DE ESTE MIP, DEBIDO A BROTE DE COVID-19. OBJETO 2.2.8.5.01</t>
  </si>
  <si>
    <t>B1500000273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</si>
  <si>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</si>
  <si>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>B1500000915</t>
  </si>
  <si>
    <t>AUTO AIRE KENNEDY, SRL</t>
  </si>
  <si>
    <t xml:space="preserve">CHEQUE 76071 D/F 25/06/2021,PAGO FACTURA, NCF B1500000163,  O/S-MIP-2021-00112, POR SERVICIO DE TINTADO DE CRISTALES UBICADOS EN EL DEPARTAMENTO DE ARCHIVOS DE ESTE MIP, OBJETO: 2.2.9.1.01 </t>
  </si>
  <si>
    <t xml:space="preserve"> B1500000163</t>
  </si>
  <si>
    <t>LICDA. ROSANDA SERRANO</t>
  </si>
  <si>
    <t xml:space="preserve">LICDO. NOE VASQUEZ </t>
  </si>
  <si>
    <t xml:space="preserve">            REVISADO POR </t>
  </si>
  <si>
    <t xml:space="preserve">AUTORIZADO POR </t>
  </si>
  <si>
    <t xml:space="preserve">                 Encargada Depto. De Contabilidad</t>
  </si>
  <si>
    <t>Director Financiero</t>
  </si>
  <si>
    <t>CORRESPONDIENTE DEL 01 AL 30 DE SEPTIEMBRE  DEL 2023</t>
  </si>
  <si>
    <t>Magna Motors, SA</t>
  </si>
  <si>
    <t>LIB: 8213 d/f 01/09/2023. PAGO FACT. NCF.B1500006617 SEGUN O/S MIP-2023-00544  POR MANTENIMIENTO EN GARANTIA DEL VEH. HYUNDAI CANTUS CHASIS #393866, ASIGNADO AL VICEMINISTERIO DE SEG. DE INT.  LA DIFERENCIA ENTRE ORDEN DE SERVICIO Y FACTURA ESTA CUBIERTO POR LA GARANTIA</t>
  </si>
  <si>
    <t>B1500006617</t>
  </si>
  <si>
    <t>LIB: 8214 d/f 1/09/2023. PAGO FACT. B1500006573 SEGUN O/S MIP-2023-00506, POR SERVICIOS DE MANTENIMIENTO DEL VEH. TIPO JEEP  HYUNDAI CANTUS CHASIS #363371, ASIGNADO AL DEPARTAMENTO DE COMPRAS. LA DIFERENCIA ENTRE ORDEN DE SERVICIO Y FACTURA ESTA CUBIERTO POR LA GARANTIA.</t>
  </si>
  <si>
    <t>B1500006573</t>
  </si>
  <si>
    <t>ISLA DOMINICANA DE PETROLEO CORPORATION</t>
  </si>
  <si>
    <t>LIB: 8233 d/f 01/09/2023. PAGO FACTURA B1500128591, 2DO ABONO AL CERTIFICADO DE CONTRATO BS-0012862-2022, POR ADQUISICION DE COMBUSTIBLE PARA SER UTILIZADO EN LA PLANTA ELECTRICA DE ESTE MINISTERIO DE INTERIOR Y POLICIA.</t>
  </si>
  <si>
    <t>B1500128591</t>
  </si>
  <si>
    <t>LIB: 8234 d/f 01/09/2023. PAGO FACT. NCF. B1500006621 SEGUN O/S MIP-2023-00545, POR SERVICIOS DE MANTENIMIENTO DEL VEH. HYUNDAI CANTUS CHASIS #833627, ASIGNADO AL VICEMINISTERIO DE SEGURIDAD DE INTERIOR. LA DIFERENCIA ENTRE LA ORDEN Y LA FACT. ESTA CUBIERTA POR LA GARANTIA.</t>
  </si>
  <si>
    <t>B1500006621</t>
  </si>
  <si>
    <t>Viamar, SA</t>
  </si>
  <si>
    <t>LIB:8235 d/f 01/09/2023. PAGO FACTURA NCF. B1500012183, SEGUN O/S MIP-2023-00585, POR SERVICIO DE MANTENIMIENTO Y ADQUISICIÓN DE GOMAS, PARA LA CAMIONETA MAZDA BT-50 2023 CHASIS 003294 ASIGNADO AL DIRECTOR DEL COBA.</t>
  </si>
  <si>
    <t>B1500012183</t>
  </si>
  <si>
    <t>LIB: 8307 D/F 05/09/2023.  PAGO FACT. NCF.B1500028824, POR  VALOR DE RD$1,905,735.80 POR SERVICIO DE SEGURO MEDICO AL PERSONAL DE ESTE MIP, MENOS DESC. NOMINA DE RD$351,793.13 PERIODO DEL 01 AL 31 DE AGOSTO DEL 2023.</t>
  </si>
  <si>
    <t>B1500028824</t>
  </si>
  <si>
    <t>LIB: 8308 d/f 05/09/2023.  PAGO FACT. NCF.B1500009090, POR  VALOR DE RD$562,000.36, POR SERVICIO DE SEGURO MEDICO AL PERSONAL DE ESTE MIP, MENOS DESC. NOMINA DE RD$50,850.58, PERIODO DEL 01 AL 31 DE AGOSTO DEL 2023.</t>
  </si>
  <si>
    <t>B1500009090</t>
  </si>
  <si>
    <t>Sistemas y Consultoria, SRL</t>
  </si>
  <si>
    <t>LIB: 8309 d/f 05/09/2023.PAGO FACT. NCF. B1500000084,  ABONO CERTIFICACION DE CONTRATO BS-0007277-2023 POR ADQUISICION Y ACTUALIZACION DE SOFTWARE PARA SER UTILIZADDOS EN ESTE MIP.</t>
  </si>
  <si>
    <t>B1500000084</t>
  </si>
  <si>
    <t>Santo Domingo Motors Company, SA</t>
  </si>
  <si>
    <t>LIB: 8310 d/f 05/09/2023. PAGO FACTURA NCF. B1500025762, SEGUN O/S MIP-2023-00555, POR   MANTENIMIENTO Y/ O REPARACIÓN DEL VEHICULÓ TIPO JEET MARCA CHEVROLET, MODELO TAHOE 2019 CHASIS 196228 ASIGNADO AL DESPACHO.</t>
  </si>
  <si>
    <t>B1500025762</t>
  </si>
  <si>
    <t>GISELLE ALTAGRACIA GARCIA DE MADERA</t>
  </si>
  <si>
    <t>LIB: 8312 d/f 05/09/2023. PAGO FACTURA NCF. B1500000426, SEGUN O/S MIP-2023-00564, CONTRATACIÓN DE SERVICIOS PARA ALQUILER, PARA LA ACTIVIDAD "UN DIA CON LA POLICIA", DENTRO DE LA ESTRATEGIA NACIONAL INTEGRAL DE SEGURIDAD CIUDADANA MI PAIS SEGURO.</t>
  </si>
  <si>
    <t>B1500000426</t>
  </si>
  <si>
    <t>DJ Mauad Catering, SRL</t>
  </si>
  <si>
    <t>LIB: 8315 d/f 05/09/2023. PAGO FACTURA NCF. B1500000574, SEGUN O/S MIP-2023-00513, POR CONTRATACION DE ALMUERZO TIPO BUFET, PARA USO EN EL ENCUENTRO SOSTENIDO POR EL MINISTRO CON INSTITUCIONES AFINES AL MIP, EN FECHA 5 DE JULIO 2023.</t>
  </si>
  <si>
    <t>B1500000574</t>
  </si>
  <si>
    <t>Comercial Pérez Luciano, SRL</t>
  </si>
  <si>
    <t>LIB: 8316 d/f 05/09/2023. PAGO FACT.NCF. B1500000037 SEGUN O/C MIP-2023-00323 POR ADQUISICION DE BOLIGRAFOS Y PAPEL BOND PARA SER UTILIZADO EN LAS ACTIVIDADES DE ESTE MIP.</t>
  </si>
  <si>
    <t>B1500000037</t>
  </si>
  <si>
    <t>COMPANIA DOMINICANA DE TELEFONOS C POR A</t>
  </si>
  <si>
    <t>LIB: 8326 d/f 05/09/2023.  PAGO CUENTA NO.769450262, NCF.E450000019644, POR SERVICIO DE INTERNET  INALAMBRICO A VARIOS DEPARTAMENTOS DE ESTE MINISTERIO, CORRESPONDIENTE AL MES DE AGOSTO 2023.</t>
  </si>
  <si>
    <t>E450000019644</t>
  </si>
  <si>
    <t>LIB: 8327 df 8327 d/f  05/09/2023. PAGO CUENTA NO. 710029713, NCF E450000018787, POR SERVICIO TELEFÓNICO A ESTE MIP, CORRESPONDIENTE AL MES DE AGOSTO DE 2023.</t>
  </si>
  <si>
    <t>E450000018787</t>
  </si>
  <si>
    <t>LIB: 8328 d/f 05/09/2023. PAGO CUENTA NO. 703616800, NCF E450000018624, POR SERVICIO DE FLOTA DE ESTE MIP, CORRESPONDIENTE AL MES DE AGOSTO DE 2023.</t>
  </si>
  <si>
    <t>E450000018624</t>
  </si>
  <si>
    <t>LIB: 8432 d/f 07/09/2023. PAGO CUENTA 788841969, FACT. NCF E450000019912, POR SERVICIO DE FLOTAS Y DATA DISTRIBUIBLE PARA SER UTILIZADAS POR LA POLICIA NACIONAL EN EL PLAN DE SEGURIDAD CIUDADANA CORRESPONDIENTE AL MES DE AGOSTO DEL 2023.</t>
  </si>
  <si>
    <t>E450000019912</t>
  </si>
  <si>
    <t>CORPORACION DEL ACUEDUCTO Y ALCANTARILLADO DE SANTO DOMINGO</t>
  </si>
  <si>
    <t>LIB: 8444 d/f 07/09/2023. PAGO FACT. NCF. B1500125060 POR SERVICIO DE AGUA POTABLE A ESTE MINISTERIO DE INTERIOR Y POLICIA CORRESPONDIENTE AL MES DE AGOSTO DEL 2023.</t>
  </si>
  <si>
    <t>B1500125060</t>
  </si>
  <si>
    <t>LIB: 8445 d/f  07/09/2023. PAGO FACTURA NCF. B1500012064, SEGUN O/S MIP-2023-00550, POR  SERVICIOS DE MANTENIMIENTO EN GARANTIA DEL VEHICULO KIA SPORTAGE CHASIS #685529, ASIGNADO AL COBA.</t>
  </si>
  <si>
    <t>B1500012064</t>
  </si>
  <si>
    <t>-Corporación Estatal de Radio y Televisión (CERTV)</t>
  </si>
  <si>
    <t>LIB: 8446 d/f 07/09/2023. PAGO VARIAS FACTURAS. B1500007656, 7657,7658,7659,7660,7661,7662,7663.POR EL 10% DEL PRESUPUESTO DE PUBLICIDAD, DE ACUERDO A LA LEY 134-03, CORRESPONDIENTE A LOS MESES DE ENERO, FEBRERO, MARZO, ABRIL, MAYO, JUNIO, JULIO Y AGOSTO 2023.</t>
  </si>
  <si>
    <t>B1500007656</t>
  </si>
  <si>
    <t>B1500007657</t>
  </si>
  <si>
    <t>B1500007658</t>
  </si>
  <si>
    <t>B1500007659</t>
  </si>
  <si>
    <t>B1500007660</t>
  </si>
  <si>
    <t>B1500007661</t>
  </si>
  <si>
    <t>B1500007662</t>
  </si>
  <si>
    <t>B1500007663</t>
  </si>
  <si>
    <t>Cocina Delivery By Chef Alcifar Morla, SRL</t>
  </si>
  <si>
    <t>LIB: 8447 d/f 07/09/2023. PAGO FACT. NCF. B1500000005 SEGUN O/S MIP-2023-00399 POR CONTRATACION DE CATERING PARA LA ACTIVIDAD QUE SE REALIZADA EL 26 DE MAYO 2023, EN EL MUNICIPIO DE LA VEGA.</t>
  </si>
  <si>
    <t>B1500000005</t>
  </si>
  <si>
    <t>LIB: 8448 d/f 07/09/2023. PAGO FACT. NCF. B1500006688 SEGUN O/S MIP-2023-00543, POR SERVICIOS DE MANTENIMIENTO DEL VEH. HYUNDAI CANTUS CHASIS #393868, ASIGNADO AL VICEMINISTERIO DE SEGURIDAD DE INTERIOR. LA DIFERENCIA ENTRE LA ORDEN Y LA FACT. ESTA CUBIERTA POR LA GARANTIA.</t>
  </si>
  <si>
    <t>B1500006688</t>
  </si>
  <si>
    <t>AGUA PLANETA AZUL C POR A</t>
  </si>
  <si>
    <t>LIB: 8464 d/f 07/09/2023. PAGO FACT. NCF. B1500159362,160450,161950,162139 SEGUN 12VO ABONO/ MIP-00143 POR LLENADO DE 200 UND BOTELLONES DE 5 GALONES DE AGUA PARA SER UTILIZADOS EN LAS DIFERENTES COCINAS, PROGRAMAS  Y EVENTOS DE ESTE MIP.</t>
  </si>
  <si>
    <t>B1500159362</t>
  </si>
  <si>
    <t>B1500160450</t>
  </si>
  <si>
    <t>B1500161950</t>
  </si>
  <si>
    <t>B1500162139</t>
  </si>
  <si>
    <t>AGENCIA DE VIAJES MILENA TOURS, SRL</t>
  </si>
  <si>
    <t>LIB: 8466 d/f 07/09/2023. PAGO FACT. NCF B1500005585 SEGUN O/S MIP-2023-00581 POR CONTRATACION DE SERVICIO DE ALQUILERES CON MOBILIARIOS PARA EVENTOS PARA ACTIVIDADES REALIZADAS EN LA ROMANA.</t>
  </si>
  <si>
    <t>B1500005585</t>
  </si>
  <si>
    <t>JMP Fiesta Catering, SRL</t>
  </si>
  <si>
    <t>LIB: 8468 d/f 07/09/2023. PAGO FACTURA NCF B1500000168 POR RD$ 2,286,946.20 MENOS RD$ 1,240,439,62 POR AMORTIZACION DEL ANTICIPO 20%, 11mo ABONO AL CERTIFICADO DE CONTRATO NO BS-0016308-2022, POR ADQUISICION DE ALMUERZOS PARA MILITARES, EJECUTIVOS Y PLATO DEL DIA.</t>
  </si>
  <si>
    <t>B1500000168</t>
  </si>
  <si>
    <t>Aldisa Business World, SRL</t>
  </si>
  <si>
    <t>LIB: 8555 d/f 11/09/2023. PAGO FACTURA NCF. B1500000230, SEGUN O/S MIP-2023-00265, POR, SERVICIO DE CATERING PARA ACTIVIDAD CAPACITACION RED DE LIDERES COMUNIOTARIOS, REALIDA EN LA PROVINCIA SAN PEDRO DE MACORÍS.</t>
  </si>
  <si>
    <t>B1500000230</t>
  </si>
  <si>
    <t>Edesur Dominicana, S.A</t>
  </si>
  <si>
    <t>LIB: 8558 d/f 11/09/2023. PAGO FACTURA NCF. B1500384278, NIC 6006689, POR SERVICIO DE ENERGIA ELECTRICA, PROGRAMA COMUNIDAD SEGURA CORRESPONDIENTE AL PERIODO DEL 12/05/2023 AL 12/06/2023.</t>
  </si>
  <si>
    <t>B1500384278</t>
  </si>
  <si>
    <t>Altice Dominicana, SA</t>
  </si>
  <si>
    <t>LIB: 8559 d/f 11/09/2023. PAGO CUENTA NO. 86563069, NCF. B1500051263 Y B1500053017, POR SERVICIO MOVIL DEL PROGRAMA COMUNIDAD SEGURA, CORRESPONDIENTE AL PERIODO DEL 01/05/2023 AL 31/05/2023 Y 01/07/2023 AL 31/07/2023.</t>
  </si>
  <si>
    <t>B1500051263</t>
  </si>
  <si>
    <t>B1500053017</t>
  </si>
  <si>
    <t>Centroxpert STE, SRL</t>
  </si>
  <si>
    <t>LIB: 8560 d/f 11/09/2023. PAGO FACT. NCF. B1500002059 SEGUN O/C MIP-2023-00515 POR ADQUISICION DE TONERS PARA USO DE LAS IMPRESORAS DEL MIP.</t>
  </si>
  <si>
    <t>B1500002059</t>
  </si>
  <si>
    <t>LIB: 8570  d/f 11/09/2023PAGO FACT.  NCF. B1500000095, B1500000096, B1500000097  PAGO CONTRATO BS-0008395-2023, POR SERVICIOS JURIDICOS A ESTE MIP, CORRESPONDIENTE A LOS MESES MAYO, JUNIO Y JULIO DEL 2023.</t>
  </si>
  <si>
    <t>B1500000095</t>
  </si>
  <si>
    <t>B1500000096</t>
  </si>
  <si>
    <t>B1500000097</t>
  </si>
  <si>
    <t>LIB: 8571 d/f 11/09/2023. PAGO FACTURA NCF B1500012367, SEGUN O/S MIP-2023-00615, SERVICIO DE MANTENIMIENTO EN GARANTÍA PARA EL VEHÍCULO TIPO CAMIONETA MARCA MAZDA  2023 CHASIS #003290 ASIGNADO AL DIRECTOR DE DENUNCIA CIUDADANA.</t>
  </si>
  <si>
    <t>B1500012367</t>
  </si>
  <si>
    <t>CESI' NTERNACIONAL, SRL</t>
  </si>
  <si>
    <t>LIB: 8642 d/f 14/09/2023. PAGO FACTURA NCF. B1500000342, SEGUN O/S MIP-2023-00741, POR INSCRIPCION Y PARTICIPACION DE 2 COLABORADORES EN EL XI CONGRESO INTERNACIONAL, ANTIFRAUDE, ANTICORRUPCION  Y COMPLIANCE.</t>
  </si>
  <si>
    <t>B1500000342</t>
  </si>
  <si>
    <t>LIB: 8652 d/f 15/09/2023. PAGO FACT NCF. B1500390728, NIC.6006689 POR SERVICIO DE ENERGIA ELECTRICA, PROGRAMA COMUNIDAD SEGURA CORRESPONDIENTE  AL PERIODO DEL 12/06/2023 AL 12/07/2023.</t>
  </si>
  <si>
    <t>B1500390728</t>
  </si>
  <si>
    <t>AYUNTAMIENTO DEL DISTRITO NACIONAL</t>
  </si>
  <si>
    <t>LIB: 8653 d/f 15/09/2023. PAGO FACTURAS B1500045233, POR SERVICIO DE RECOGIDA DE BASURA COMUNIDAD SEGURA, CORRESPONDIENTE A EL MES DE SEPTIEMBRE 2023.</t>
  </si>
  <si>
    <t>B1500045233</t>
  </si>
  <si>
    <t>LIB: 8660 d/f 15/09/2023. PAGO FACT. NCF. B1500000085 POR ABONO DE CERTIFICADO DE CONTRATO BS-0007277-2023  ADQUISICION Y ACTUALIZACION DE SOFTWARE PARA SER UTILIZADOS EN ESTE MIP.</t>
  </si>
  <si>
    <t>B1500000085</t>
  </si>
  <si>
    <t>Octamar Solutions SRL</t>
  </si>
  <si>
    <t>LIB: 8661 d/f 15/09/2023. PAGO FACT. NCF. B1500000195 SEGUN O/C MIP-2023-00575 POR ADQUISICION DE PEGATO PARA SER UTILIZADO EN LA CASA DE PREVENCION Y SEGURIDAD CIUDADANA EN EL MUNICIPIO DE MOCA.</t>
  </si>
  <si>
    <t>B1500000195</t>
  </si>
  <si>
    <t>JE Mercantil Ferretera, SRL</t>
  </si>
  <si>
    <t>LIB: 8662 d/f 15/09/2023. PAGO FACT. NCF. B1500000101 SEGUN O/C MIP-2023-00423 POR ADQUISICION DE PINTURAS QUE SERAN UTILIZADAS EN LA  ACTIVIDAD DE VUELTA AL BARRIO QUE SE REALIZO EN  SANTIAGO DE LOS CABALLEROS.</t>
  </si>
  <si>
    <t>B1500000101</t>
  </si>
  <si>
    <t>LIB: 8663 d/f 15/09/2023. PAGO FACTURA NCF B1500011999, SEGUN O/S MIP-2023-00542 POR SERVICIOS DE MANTENIMIENTO AL VEHICULO KIA SPORTAGE CHASIS #666584 ASIGNADO AL COBA.</t>
  </si>
  <si>
    <t>B1500011999</t>
  </si>
  <si>
    <t>LIB: 8664 d/f 15/09/2023. PAGO FACTURA NCF B1500012138, SEGUN O/S MIP-2023-00566, SERVICIO DE MANTENIMIENTO EN GARANTÍA PARA EL VEHÍCULO TIPO JEEP, LINCOLN, NAVIGATOR 2022 CHASIS 03216 ASIGNADO AL DESPACHO.</t>
  </si>
  <si>
    <t>B1500012138</t>
  </si>
  <si>
    <t>LIB: 8665 d/f 15/09/2023. PAGO FACTURA NCF B1500011852, SEGUN O/S MIP-2023-00508, SERVICIOS DE MANTENIMIENTO EN GARANTÍA DEL VEHÍCULO KIA SPORTAGE CHASIS #697998.</t>
  </si>
  <si>
    <t>B1500011852</t>
  </si>
  <si>
    <t>RSN Salcedo Nina Group SRL</t>
  </si>
  <si>
    <t>LIB: 8666 d/f 15/09/2023. PAGO FACT. NCF. B1500000006 SEGUN O/C MIP-2023-00554 POR ADQUISICION DE INSUMOS DE LIMPIEZA PARA MANTENER EN STOCK.</t>
  </si>
  <si>
    <t>B1500000006</t>
  </si>
  <si>
    <t>Agua Cristal, SA</t>
  </si>
  <si>
    <t>LIB: 8667 d/f 15/09/2023. PAGO FACT. NCF. B1500042349, B1500042865, B1500043019, B1500043168, SEGUN O/C-MIP-2022-00904, 6TO ABONO POR ADQUISICION DE 800 FARDOS DE BOTELLAS PLASTICAS DE AGUA PURIFICADA PARA SER UTILIZADAS EN LOS DIFERENTES DEPARTAMENTOS, PROGRAMAS Y COCINOA DE ESTE</t>
  </si>
  <si>
    <t>B1500042349</t>
  </si>
  <si>
    <t>B1500042865</t>
  </si>
  <si>
    <t>B1500043019</t>
  </si>
  <si>
    <t>B1500043168</t>
  </si>
  <si>
    <t>LIB: 8668 d/f 15/09/2023. PAGO FACT. NCF. B1500042526 Y B1500042685 SEGUN O/C-MIP-2022-00904, 7MO ABONO POR ADQUISICION DE 450 FARDOS DE BOTELLAS PLASTICAS DE AGUA PURIFICADA PARA SER UTILIZADAS EN LOS DIFERENTES DEPARTAMENTOS, PROGRAMAS Y COCINA DE ESTE MIP.</t>
  </si>
  <si>
    <t>B1500042526</t>
  </si>
  <si>
    <t>B1500042685</t>
  </si>
  <si>
    <t>LIB: 8669 d/f 15/09/2023. PAGO FACTURA NCF B1500025741, SEGUN O/S MIP-2023-00541 POR SERVICIOS DE MANTENIMIENTO EN GARANTIA DEL VEHICULO CHEVROLET COLORADO CHASIS #650621, ASIGNADO AL COBA.</t>
  </si>
  <si>
    <t>B1500025741</t>
  </si>
  <si>
    <t>LIB: 8676 d/f 15/09/2023. PAGO FACTURA. NCF. B1500397269 POR SERVICIO DE ENERGIA ELECTRICA, PROGRAMA COMUNIDAD SEGURA CORRESPONDIENTE  AL PERIODO DEL 12/07/2023 AL 10/08/2023.</t>
  </si>
  <si>
    <t>B1500397269</t>
  </si>
  <si>
    <t>LIB: 8753 d/f 20/09/2023. PAGO FACT. NCF. B1500161125,162064,162504,162577, 162580 SEGUN 13VO ABONO/ MIP-00143 POR LLENADO DE 205 UND BOTELLONES DE 5 GALONES DE AGUA PARA SER UTILIZADOS EN LAS DIFERENTES COCINAS, PROGRAMAS  Y EVENTOS DE ESTE MIP.</t>
  </si>
  <si>
    <t>B1500161125</t>
  </si>
  <si>
    <t>B1500162064</t>
  </si>
  <si>
    <t>B1500162504</t>
  </si>
  <si>
    <t>B1500162577</t>
  </si>
  <si>
    <t>B1500162580</t>
  </si>
  <si>
    <t>LIB: 8758 d/f 20/09/2023. PAGO FACTURA NCF B1500012264, B1500012265, SEGUN O/S MIP-2023-00599, SERVICIO DE MANTENIMIENTO Y/O REPARACIÓN PARA LOS VEHÍCULOS TIPO JEEP MARCA KIA SPORTAGE 2020 CHASIS 698434 Y  713727, ASIGNADOS AL COBA.</t>
  </si>
  <si>
    <t>B1500012264</t>
  </si>
  <si>
    <t>B1500012265</t>
  </si>
  <si>
    <t>Servicios Empresariales Canaan, SRL</t>
  </si>
  <si>
    <t>LIB: 8759 d/f 20/09/2023. PAGO FACTURA NCF B1500000876, POR ALQUILER DEL LOCAL DONDE FUNCIONAN LAS OFINAS DE LA POLICIA AUXILIAR, SEGUN CERTIFICADO DE CONTRATO BS-0007806-2023, CORRESPONDIENTE AL MES DE AGOSTO 2023.</t>
  </si>
  <si>
    <t>B1500000876</t>
  </si>
  <si>
    <t>LIB: 8760 d/f 20/09/2023. PAGO CUENTA 86563069, FACTURA NCF B1500053904 POR SERVICIO DE INTERNET MOVIL COMUNIDAD SEGURA CORRESPONDIENTE AL MES DE AGOSTO 2023.</t>
  </si>
  <si>
    <t>B1500053904</t>
  </si>
  <si>
    <t>Inversiones Inogar, SRL</t>
  </si>
  <si>
    <t>LIB: 8761 d/f 20/09/2023. PAGO FACT. NCF. B1500000598 SEGUN O/C MIP-2023-00500 POR ADQUISICION DE VARIOS ELECTRODOMESTICOS PARA SER DISTRIBUIDOS EN DIFERENTES DEPENDENCIA DE ESTE MIP.</t>
  </si>
  <si>
    <t>B1500000598</t>
  </si>
  <si>
    <t>Inversiones Soluciones y Proyectos INSOPRO, SRL</t>
  </si>
  <si>
    <t>LIB: 8790 d/f 21/09/2023. PAGO FACTURA NCF B1500000208, SEGUN O/C MIP-2022-00970,POR  ADQUISICION DE ARTICULOS Y MATERIALES FERRETEROS.</t>
  </si>
  <si>
    <t>B1500000208</t>
  </si>
  <si>
    <t>LIB: 8810 d/f 21/09/2023. PAGO FACT. NCF. B1500106898 SEGUN CONTRATO
BS-0012862-2022, POR  ADQUISICION DE COMBUSTIBLES PARA USO OPERATIVOS DE ESTE MIP</t>
  </si>
  <si>
    <t>B1500106898</t>
  </si>
  <si>
    <t>Provesol Proveedores de Soluciones, SRL</t>
  </si>
  <si>
    <t>LIB: 8820 d/f 22/09/2023. PAGO FACTURA NCF. B1500001284, SEGUN O/C MIP-2023-00485, POR ADQUISICION DE INSECTICIDA PARA USO DE CONTROL DE PLAGAS EN LOS PISOS 2, 3, 11 Y 13 DE ESTE MINISTERIO.</t>
  </si>
  <si>
    <t>B1500001284</t>
  </si>
  <si>
    <t>EDENORTE DOMINICANA S A</t>
  </si>
  <si>
    <t>LIB: 8821 d/f 22/09/2023. PAGO NIC. NO. 6784227 Y 6925115 POR SERVICIO DE ELECTRICIDAD DE LA OFICINA  REGIONAL DEL MIP EN SANTIAGO DE LOS CABALLEROS, Y LA CASA DE PREVENCION EN SAN FRANCISCO DE MACORIS  CORRESP. AL PERIODO,1/08/2023 AL 1/09/2023.</t>
  </si>
  <si>
    <t>B1500382118</t>
  </si>
  <si>
    <t>B1500382384</t>
  </si>
  <si>
    <t>LIB: 8847 d/f 22/09/2023. PAGO FACTURA, B1500000182, 183 Y 184, POR  ALQUILER DE LA NAVE QUE SE UTILIZA COMO ALMACEN DE ESTE MIP, UBICADA EN LA AV. REP. DE COLOMBIA, EN LOS PERALEJOS, AL PERIODO 15/03/2023 AL 15/06/2023 .SALDO AL CONTRATO BS-0017506-2022.</t>
  </si>
  <si>
    <t>B1500000182</t>
  </si>
  <si>
    <t>B1500000183</t>
  </si>
  <si>
    <t>B1500000184</t>
  </si>
  <si>
    <t>GRUPO MARTE ROMAN, SRL</t>
  </si>
  <si>
    <t>LIB: 8849 d/f 22/09/2023. PAGO FACT. NCF. B1500000521 SEGUN O/C MIP-2023-00363, POR IMPRESION DE HOJAS DE INSTRUCCIONES O MANUAL TECNICO DE SEGURIDAD PARA LAS ACTIVIDADES DENTRO DE LA ESTRATEGIA DE SEGURIDAD CIUDADANA MI PAIS SEGURO.</t>
  </si>
  <si>
    <t>B1500000521</t>
  </si>
  <si>
    <t>PANATTIA, SRL</t>
  </si>
  <si>
    <t>LIB: 8850 d/f 22/09/2023. PAGO FACT. NCF. B1500000165 SEGUN O/S MIP-2023-00520 POR REFRIGERIOS EMPACADOS Y JUGOS NATURALES PARA USO EN EL ACTO DE GRADUACION DEL PROGRAMA DE CAPACITACION DE RED DE LIDERES COMUNITARIOS MEDIADORES DE CONFLICTOS, EN SAN PEDRO DE MACORIS.</t>
  </si>
  <si>
    <t>B1500000165</t>
  </si>
  <si>
    <t>NCO3, SRL</t>
  </si>
  <si>
    <t>LIB: 8851 d/f 22/09/2023. PAGO FACTURA NCF. B1500000137, SEGUN O/S MIP-2022-01286, POR CONTRATACION PARA LOS SERVICIOS DE ALMUERZO CON MOTIVO DE LA FIESTA DE NAVIDAD PARA 30 PERSONAS DEL VICEMINISTERIO DE CONVIVENCIA CIUDADANA DE ESTE MINISTERIO.</t>
  </si>
  <si>
    <t>CTAV, SRL</t>
  </si>
  <si>
    <t>LIB: 8852 d/f 22/09/2023. PAGO FACTURA NCF B1500000423, SEGUN O/S MIP-2023-00534, CONTRATACIÓN DE SERVICIO DE ALQUILER DE EQUIPO DE SONIDOS, CARPAS Y DEMÁS, PARA SER UTILIZADOS EN LA ACTIVIDAD DEL MINISTERIO.</t>
  </si>
  <si>
    <t>B1500000423</t>
  </si>
  <si>
    <t>ARCHIVO GRAL DE LA NACION</t>
  </si>
  <si>
    <t>LIB: 8855 d/f 22/09/2023. PAGO FACTURA NCF. B1500000295, POR CONCEPTO DE DIPLOMADO EN ARCHIVISTICA EL CUAL SERA IMPARTIDO, EN EL ARCHIVO GENERAL DE LA NACION, A FAVOR DE LOS  SEÑORES EMIL JOSE MARTINEZ DE JESUS Y ODELIS INOA BAEZ, EMPLEADO DE ESTE MIP</t>
  </si>
  <si>
    <t>B1500000295</t>
  </si>
  <si>
    <t>LIB: 8856 d/f 22/09/2023. PAGO FACT. NCF. B1500023915 SEGUN O/S-MIP-2022-01212 POR SERVICIO DE MANTENIMIENTO DEL VEHICULO CHEVROLET TAHOE CHASIS # 196228, ASIGNADO AL SEÑOR JOSE VILA DEL CASTILLO.</t>
  </si>
  <si>
    <t>B1500023915</t>
  </si>
  <si>
    <t>EMPRESA DISTRIBUIDORA DE ELECTRICIDAD DEL ESTE S A</t>
  </si>
  <si>
    <t>LIB: 8875 d/f 22/09/2023. PAGO VARIOS NIC.1511181, 1511187, 1511277,2220785, 3497086, 1512025, 37484772, 3519309, 1246718.  POR SERVICIOS  DE ELECT. AL INSTITUTO NACIONAL DE MIGRACION, GOBERNACION LA ROMANA, BOCA CHICA, CEDE-MIP, PERIODO 05/07/2023 al 18/08/2023</t>
  </si>
  <si>
    <t>B1500284117</t>
  </si>
  <si>
    <t>B1500284424</t>
  </si>
  <si>
    <t>B1500284444</t>
  </si>
  <si>
    <t>B1500284472</t>
  </si>
  <si>
    <t>B1500284497</t>
  </si>
  <si>
    <t>B1500284502</t>
  </si>
  <si>
    <t>B1500284531</t>
  </si>
  <si>
    <t>B1500285984</t>
  </si>
  <si>
    <t>B1500287223</t>
  </si>
  <si>
    <t>LIB: 8918 d/f 26/09/2023. PAGO FACTURA NCF. B1500023905, SEGUN O/S MIP-2022-01200, POR SERVICIOS DE MANTENIMIENTO DEL VEHÍCULO CHEVROLET COLORADO CHASIS #650888, ASIGNADO AL COBA.</t>
  </si>
  <si>
    <t>B1500023905</t>
  </si>
  <si>
    <t>Allinonesupply, SRL</t>
  </si>
  <si>
    <t>LIB: 8922 d/f 26/09/2023. PAGO FACTURA  NCF. B1500000495 SEGUN O/C MIP-2023-00552, POR ADQUISICIÓN DE SWAPER Y GALONES DE CLORO PARA MANTENER LA LIMPIEZA DEL ALMACEN DE ESTE MIP</t>
  </si>
  <si>
    <t>B1500000495</t>
  </si>
  <si>
    <t>ICU Soluciones Empresariales, SRL</t>
  </si>
  <si>
    <t>LIB: 8924 d/f 26/09/2023. PAGO FACTURA NCF. B1500000593, SEGUN O/S MIP-2023-00391, SERVICIO DE ALQUILER DE UNA IMPRESORA PARA SER UTILIZADA EN EL ARCHIVO DE ARMAS</t>
  </si>
  <si>
    <t>B1500000593</t>
  </si>
  <si>
    <t>Enfoque Diario, SRL</t>
  </si>
  <si>
    <t>LIB: 8929 d/f 26/09/2023. PAGO FACTURA NCF. B1500000025 SEGUN O/C MIP-2023-00097, POR ADQUISICION DE MALLA DE VOLEIVOL Y JUEGO DE CATCHER PARA SER UTILIZADO EN LAS ACTIVIDADES DE ESTE MIP</t>
  </si>
  <si>
    <t>B1500000025</t>
  </si>
  <si>
    <t>Bonanza Dominicana, SAS</t>
  </si>
  <si>
    <t>LIB: 8955 d/f 27/09/2023. PAGO FACT. NCF. B1500001991, SEGUN O/S MIP-2022-00792, POR SERV. DE MANTENIMIENTO DEL VEHÍCULO MITSUBISHI L200 CHASIS #001031, ASIGNADO AL DEPARTAMENTO DE TRANSPORTACION. NOTA: EXISTE UNA DIF. ENTRE LA O/S Y LA FACTURA VER NOTA  DE CREDITO NO. B0400001922</t>
  </si>
  <si>
    <t>B1500001991</t>
  </si>
  <si>
    <t>Dento Media, SRL</t>
  </si>
  <si>
    <t>LIB: 8957 d/f 27/09/2023. PAGO FACT. NCF. B1500000202 SEGUN O/C-MIP-2022-00444 POR ADQUISICION DE BOLIGRAFOS Y LLAVEROS PARA EL CONGRESO DE NORMAS COMUNITARIAS DEL VICEMINISTERIO DE NATURALIZACION DE ESTE MIP.</t>
  </si>
  <si>
    <t>B1500000202</t>
  </si>
  <si>
    <t>LIB: 8959 d/f 27/09/2023. PAGO VARIAS FACTURAS NCF, POR SERVICIO DE AGUA POTABLE A LA DIRECCION CENTRAL DE LA POLICIA AUXILIAR, PERIODO NOVIEMBRE/ DICIEMBRE 2021 Y ENERO/DICIEMBRE 2022</t>
  </si>
  <si>
    <t>B1500077657</t>
  </si>
  <si>
    <t>B1500078988</t>
  </si>
  <si>
    <t>B1500085308</t>
  </si>
  <si>
    <t>B1500086657</t>
  </si>
  <si>
    <t>B1500089585</t>
  </si>
  <si>
    <t>B1500091471</t>
  </si>
  <si>
    <t>B1500092800</t>
  </si>
  <si>
    <t>B1500094117</t>
  </si>
  <si>
    <t>B1500096963</t>
  </si>
  <si>
    <t>B1500099292</t>
  </si>
  <si>
    <t>B1500100623</t>
  </si>
  <si>
    <t>B1500104949</t>
  </si>
  <si>
    <t>B1500106394</t>
  </si>
  <si>
    <t>B1500107727</t>
  </si>
  <si>
    <t>Panatería GRU, SRL</t>
  </si>
  <si>
    <t>LIB: 8960 d/f 27/09/2023. PAGO FACTURA NCF. B1500000105 SEGUN O/S MIP-2023-00558, POR CONTRATACIÓN PARA LOS SERVICIOS DE ALMUERZO Y COFFE BREAK PARA CURSO EN MATERIA DE INVESTIGACIÓN Y ENJUICIAMIENTO DE LOS DELITOS PENALES RELACIONADOS CON ARMAS DE FUEGO DE ESTE MINISTERIO.</t>
  </si>
  <si>
    <t>B1500000105</t>
  </si>
  <si>
    <t>OLIVA ESPERANZA FERRERAS</t>
  </si>
  <si>
    <t>LIB: 8964 d/f 27/09/2023. PAGO FACTURA NCF B1500000423 SEGUN O/S MIP-2023-00476, CONTRATACION DE REFRIGERIO CON BEBIDAS INCLUIDA.PARA LA GRADUACION DEL PROGRAMA DE CAPACITACION RED DE LIDERES COMUNITARIOS MEDIADORES DE CONFLICTOS, EN EL MUNICIPIO DE BARAHONA</t>
  </si>
  <si>
    <t>Khalicco Investments, SRL</t>
  </si>
  <si>
    <t>LIB: 8966 d/f 27/09/2023. PAGO FACTURA NCF.B1500000882 SEGUN O/C MIP-2023-00592, POR ADQUISICION DE PINTURAS PARA LAS DIFERENTES AREAS DE ESTE MIP</t>
  </si>
  <si>
    <t>B1500000882</t>
  </si>
  <si>
    <t>LIB: 8970 d/f 27/09/2023. PAGO CUENTA NO. 713993830, FACTURA NCF. E450000018931, POR SERVICIO DE FLOTA A COMUNIDAD DIGNA CORRESPONDIENTE AL MES DE AGOSTO 2023</t>
  </si>
  <si>
    <t>E450000018931</t>
  </si>
  <si>
    <t>Pegarma, SRL</t>
  </si>
  <si>
    <t>LIB: 8971 d/f 27/09/2023. PAGO A FACTURA NCF B1500000057, SEGUN O/C MIP-2023-00366, ADQUISICIÓN DE ÚTILES DEPORTIVOS PARA SER DISTRIBUIDOS EN ACTIVIDADES DE ESTE MIP.</t>
  </si>
  <si>
    <t>B1500000057</t>
  </si>
  <si>
    <t>Banderas Global HC, SRL</t>
  </si>
  <si>
    <t>LIB: 8972 d/f 27/09/2023. PAGO FACTURA NCF B1500001621, SEGUN O/C MIP-2023-00431, ADQUISICIÓN DE BANDERAS DOMINICANA, INSTITUCIONAL Y ASTAS PARA SER UTILIZADAS EN ESTE MIP.</t>
  </si>
  <si>
    <t>B1500001621</t>
  </si>
  <si>
    <t>Brimarge Group, SRL</t>
  </si>
  <si>
    <t>LIB: 8994 d/f 28/09/2023. PAGO FACTURA NCF. B1500000173 SEGUN O/C NO. MIP-2023-00368, POR IMPRESION DE REVISTA DE CONCEPTUALIZACION DE VUELTA AL BARRIO PARA SER UTILIZADAS EN LAS ACTIVIDADES DE ESTE MIP.</t>
  </si>
  <si>
    <t>B1500000173</t>
  </si>
  <si>
    <t>GT CONSULTING, SRL</t>
  </si>
  <si>
    <t>LIB: 9030 d/f 29/09/2023. PAGO FACTURA NCF B1500000029, SEGUN O/C MIP-2023-00609, ADQUISICION DE MATERIALES PARA LA CONECTIVIDAD DE LOS SERVIDORES DE ESTE MINISTERIO.</t>
  </si>
  <si>
    <t>B1500000029</t>
  </si>
  <si>
    <t>Inversiones Sanfra, SRL</t>
  </si>
  <si>
    <t>LIB: 9031 d/f 29/09/2023. PAGO FACTURA NCF B1500000613, SEGUN O/C MIP-2023-00553, ADQUISICIÓN DE INSUMOS DE LIMPIEZA PARA MANTENER EN STOCK.</t>
  </si>
  <si>
    <t>B1500000613</t>
  </si>
  <si>
    <t>LIB: 9032 d/f 29/09/2023. PAGO NIC. NO.7168438, POR SERV. DE ELECTRICIDAD AL LOCAL  DONDE FUNCIONA  LA CASA DE PREVENCION Y SEGURIDAD CIUDADANA DE ESTE MIP EN CRISTO REY, PERIODO DE FACT. DEL 14/09/2022  AL 14/10/2022.</t>
  </si>
  <si>
    <t>B1500338648</t>
  </si>
  <si>
    <t>LIB: 9033 d/f 29/09/2023. PAGO NIC, NO. 6671693, 7168438 Y 7251640, POR SERV. DE ELECTRICIDAD A LOS LOCALES DONDE FUNCIONAN LAS CASAS DE PREV. Y SEGURIDAD CIUDADANA, EN CRISTO REY, LOS ALCARRIZOS Y EL LOCAL DE LA POLICIA AUXILIAR PERIODO DEL 02/07/2023 AL 13/08/2023.</t>
  </si>
  <si>
    <t>B1500397208</t>
  </si>
  <si>
    <t>B1500397454</t>
  </si>
  <si>
    <t>B1500401444</t>
  </si>
  <si>
    <t>LIB: 9034 d/f 29/09/2023. PAGO FACT.NCF. B1500000169 POR 1,872,707.20 MENOS 1,015,756.39 POR ARMOTIZACION DEL ANTICIPO 20%, 12VO ABONO AL CERTIFICADO DE CONTRATO NO. BS-0016308-2022 POR ADQUISICION DE ALMUERZOS PARA MILITARES, EJECUTIVOS Y PLATO DEL DIA.</t>
  </si>
  <si>
    <t>B1500000169</t>
  </si>
  <si>
    <t>LIB:9035 d/f PAGO CUENTAS NO. 9704970,4045090, FACTURAS B1500054272 B1500054299, POR SERVICIO DE TELECABLE ,TELÉFONO E INTERNET A LA POLICÍA AUXILIAR Y A ESTE MIP POR SERVICIO DE INTERNET DE RESPALDO Y TELECABLE CORRESP. AL PERIODO DEL 20/08/2023 AL 19/09/2023.</t>
  </si>
  <si>
    <t>B1500054272</t>
  </si>
  <si>
    <t>B1500054299</t>
  </si>
  <si>
    <t>De las Niñas Café y Comedor, SRL</t>
  </si>
  <si>
    <t>LIB: 9036 d/f 29/09/2023. PAGO FACTURA NCF. B1500000422 SEGÚN O/S MIP-2023-00493, POR CONTRATACIÓN PARA LOS SERVICIOS DE ALMUERZO PARA EL PERSONAL DE SEGURIDAD DEL PROGRAMA COMUNIDAD SEGURA</t>
  </si>
  <si>
    <t>B1500000422</t>
  </si>
  <si>
    <t>JUNTA CENTRAL ELECTORAL</t>
  </si>
  <si>
    <t>LIB: 9037 d/f 29/09/2023. PAGO FACT. NCF. B1500001273 Y B1500001385 POR SERVICIO DE CONSULTA AL MAESTRO CEDULADO, CORRESPODIENTE AL MES DE DICIEMBRE DE AÑO 2022 Y ENERO, FEBRERO DEL AÑO 2023.</t>
  </si>
  <si>
    <t>B1500001273</t>
  </si>
  <si>
    <t>B1500001385</t>
  </si>
  <si>
    <t>GOBERNACION DEL EDIFICIO GUBERNAMENTAL JUAN PABLO DUARTE</t>
  </si>
  <si>
    <t>LIB:9039 d/f  29/09/2023. PAGO FACT. NCF. B1500000363, APORTE POR MANTENIMIENTO EDIFICIO JUAN PABLO DUARTE, CORRESPONDIENTE AL MES DE SEPTIEMBRE 2023.</t>
  </si>
  <si>
    <t>B1500000363</t>
  </si>
  <si>
    <t>LIB: 9040 d/f 29/09/2023. PAGO FACTURA NCF. B1500002911, SEGUN O/S MIP-2023-00402, POR SERVICIOS DE MANTENIMIENTO EN GARANTÍA DEL VEHÍCULO MITSUBISHI L200 CHASIS #000904, ASIGNADO AL VICEMINISTERIO DE CONVIVENCIA CIUDADANA.</t>
  </si>
  <si>
    <t>B1500002911</t>
  </si>
  <si>
    <t>LIB: 9045 d/f 29/09/2023. PAGO FACT. NCF.B1500009296, POR  VALOR DE RD$573,287.30, POR SERVICIO DE SEGURO MEDICO AL PERSONAL DE ESTE MIP, MENOS DESC. NOMINA DE RD$50,850.58, PERIODO DEL 01 AL 30 DE SEPTIEMBRE DEL 2023.</t>
  </si>
  <si>
    <t>B1500009296</t>
  </si>
  <si>
    <t>LIB: 9046 d/f 29/09/2023. PAGO FACT. NCF.B1500029132, POR  VALOR DE RD$1,903,036.18, POR SERVICIO DE SEGURO MEDICO AL PERSONAL DE ESTE MIP, MENOS DESC. NOMINA DE RD$362,373.17, PERIODO DEL 01 AL 30 DE SEPTIEMBRE DEL 2023.</t>
  </si>
  <si>
    <t>B1500029132</t>
  </si>
  <si>
    <t>Almacenes Del Nordeste Almanord, SRL</t>
  </si>
  <si>
    <t>LIB: 9047 d/f 29/09/2023. PAGO FACT. NCF. B1500000054 SEGUN O/C MIP-2023-00417 POR ADQUISICION DE BALONES DE VOLEIBOL Y BALONCESTO PARA SER UTILIZADO EN LAS ACTIVIDADES DEL MIP.</t>
  </si>
  <si>
    <t>B1500000054</t>
  </si>
  <si>
    <t>APPETITUSRD, SRL</t>
  </si>
  <si>
    <t>LIB: 9049 d/f 29/09/2023. PAGO FACT. NCF. B1500000006 SEGUN O/S-MIP-2023-00579 POR CONTRATACION DE REFRIGERIOS PARA USO EN LOS TALLERES DE ESCUELA DE FAMILIA Y CONTROL DE BEBIDAS ALCOHOLICAS.</t>
  </si>
  <si>
    <t>Social Catering, SRL</t>
  </si>
  <si>
    <t>LIB: 9050 d/f 29/09/2023. PAGO FACTURA NCF. B1500000157, SEGUN O/C MIP-2023-00229, POR ADQUISICIÓN DE 200 JUEGO DE PARCHE PARA ACTIVIDAD DE LA ROMANA.</t>
  </si>
  <si>
    <t>B1500000157</t>
  </si>
  <si>
    <t>FR MULTISERVICIOS, SRL</t>
  </si>
  <si>
    <t>LIB: 9051 d/f 29/09/2023. PAGO FACT. NCF. B1500000503 SEGUN O/C-MIP-2023-00618 POR CONTRATACION DE LOS SERVICIOS PARA IMPRESION DE (300) INVITACIONES PARA LA ACTIVIDAD DE VUELTA AL BARRIO SANTO DOMINGO OESTE.</t>
  </si>
  <si>
    <t>B1500000503</t>
  </si>
  <si>
    <t>MOTO FRANCIS, SRL</t>
  </si>
  <si>
    <t>LIB: 9053 d/f 29/09/2023. PAGO FACTURA NCF. B1500001825, SEGUN O/C MIP-2023-00486, POR ADQUISICIÓN DE NEUMÁTICOS, Y TUBO , PARA LA MOTOCICLETA YAMAHA, MODELO XT-600 CHASIS 602966 ASIGNADO AL FRANQUEADOR DEL DESPACHO.</t>
  </si>
  <si>
    <t>B1500001825</t>
  </si>
  <si>
    <t>JESUS A. BATISTA MARTINEZ</t>
  </si>
  <si>
    <t>LIC. JUAN VLADIMIR VELOZ</t>
  </si>
  <si>
    <t>LICDA. VIOLETA HERNANDEZ</t>
  </si>
  <si>
    <t xml:space="preserve">PREPARADO POR </t>
  </si>
  <si>
    <t xml:space="preserve">REVISADO POR </t>
  </si>
  <si>
    <t>Auxiliar Depto. De Contabilidad</t>
  </si>
  <si>
    <t xml:space="preserve">  Encargado Interino Depto.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</si>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</sst>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([$€-2]* #,##0.00_);_([$€-2]* \(#,##0.00\);_([$€-2]* &quot;-&quot;??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164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164" fontId="20" fillId="0" borderId="0" applyFont="0" applyFill="0" applyBorder="0" applyAlignment="0" applyProtection="0"/>
    <xf numFmtId="0" fontId="21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</cellStyleXfs>
  <cellXfs count="10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3" borderId="0" xfId="2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5" fontId="9" fillId="0" borderId="1" xfId="0" applyNumberFormat="1" applyFont="1" applyBorder="1"/>
    <xf numFmtId="164" fontId="9" fillId="0" borderId="1" xfId="1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164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5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164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5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5" fillId="3" borderId="0" xfId="2" applyFont="1" applyFill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164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164" fontId="16" fillId="0" borderId="0" xfId="1" applyFont="1" applyAlignment="1">
      <alignment horizontal="right"/>
    </xf>
    <xf numFmtId="164" fontId="18" fillId="0" borderId="0" xfId="1" applyFont="1" applyFill="1" applyBorder="1" applyAlignment="1">
      <alignment horizontal="right" wrapText="1"/>
    </xf>
    <xf numFmtId="164" fontId="17" fillId="0" borderId="0" xfId="1" applyFont="1" applyFill="1" applyBorder="1" applyAlignment="1">
      <alignment horizontal="right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164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Alignment="1">
      <alignment horizontal="right" wrapText="1"/>
    </xf>
    <xf numFmtId="14" fontId="17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49" fontId="25" fillId="0" borderId="8" xfId="0" applyNumberFormat="1" applyFont="1" applyBorder="1" applyAlignment="1">
      <alignment horizontal="left" wrapText="1"/>
    </xf>
    <xf numFmtId="164" fontId="15" fillId="0" borderId="1" xfId="13" applyFont="1" applyFill="1" applyBorder="1" applyAlignment="1">
      <alignment horizontal="center" wrapText="1"/>
    </xf>
    <xf numFmtId="14" fontId="16" fillId="0" borderId="1" xfId="0" applyNumberFormat="1" applyFont="1" applyBorder="1" applyAlignment="1">
      <alignment horizontal="center"/>
    </xf>
    <xf numFmtId="164" fontId="25" fillId="0" borderId="8" xfId="1" applyFont="1" applyFill="1" applyBorder="1" applyAlignment="1">
      <alignment horizontal="right"/>
    </xf>
    <xf numFmtId="14" fontId="16" fillId="0" borderId="1" xfId="0" applyNumberFormat="1" applyFont="1" applyBorder="1" applyAlignment="1">
      <alignment horizontal="right"/>
    </xf>
    <xf numFmtId="164" fontId="15" fillId="0" borderId="1" xfId="1" applyFont="1" applyFill="1" applyBorder="1" applyAlignment="1">
      <alignment horizontal="right" wrapText="1"/>
    </xf>
    <xf numFmtId="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left" wrapText="1"/>
    </xf>
    <xf numFmtId="164" fontId="25" fillId="0" borderId="1" xfId="1" applyFont="1" applyFill="1" applyBorder="1" applyAlignment="1">
      <alignment horizontal="right"/>
    </xf>
    <xf numFmtId="164" fontId="25" fillId="0" borderId="1" xfId="1" applyFont="1" applyFill="1" applyBorder="1" applyAlignment="1">
      <alignment horizontal="left"/>
    </xf>
    <xf numFmtId="164" fontId="15" fillId="0" borderId="1" xfId="1" applyFont="1" applyFill="1" applyBorder="1" applyAlignment="1">
      <alignment horizontal="left" wrapText="1"/>
    </xf>
    <xf numFmtId="164" fontId="25" fillId="0" borderId="1" xfId="1" applyFont="1" applyFill="1" applyBorder="1" applyAlignment="1"/>
    <xf numFmtId="164" fontId="15" fillId="0" borderId="1" xfId="1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164" fontId="25" fillId="0" borderId="1" xfId="1" applyFont="1" applyFill="1" applyBorder="1" applyAlignment="1">
      <alignment horizontal="right" wrapText="1"/>
    </xf>
    <xf numFmtId="49" fontId="25" fillId="0" borderId="0" xfId="0" applyNumberFormat="1" applyFont="1" applyAlignment="1">
      <alignment horizontal="left" wrapText="1"/>
    </xf>
    <xf numFmtId="164" fontId="15" fillId="0" borderId="0" xfId="13" applyFont="1" applyFill="1" applyBorder="1" applyAlignment="1">
      <alignment horizontal="center" wrapText="1"/>
    </xf>
    <xf numFmtId="14" fontId="16" fillId="0" borderId="0" xfId="0" applyNumberFormat="1" applyFont="1" applyAlignment="1">
      <alignment horizontal="center"/>
    </xf>
    <xf numFmtId="164" fontId="25" fillId="0" borderId="0" xfId="1" applyFont="1" applyFill="1" applyBorder="1" applyAlignment="1">
      <alignment horizontal="right"/>
    </xf>
    <xf numFmtId="164" fontId="15" fillId="0" borderId="0" xfId="1" applyFont="1" applyFill="1" applyBorder="1" applyAlignment="1">
      <alignment horizontal="right" wrapText="1"/>
    </xf>
    <xf numFmtId="4" fontId="16" fillId="0" borderId="0" xfId="0" applyNumberFormat="1" applyFont="1" applyAlignment="1">
      <alignment horizontal="right"/>
    </xf>
    <xf numFmtId="12" fontId="15" fillId="0" borderId="1" xfId="13" applyNumberFormat="1" applyFont="1" applyFill="1" applyBorder="1" applyAlignment="1">
      <alignment horizontal="center"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3" borderId="0" xfId="2" applyFont="1" applyFill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25" fillId="0" borderId="7" xfId="0" applyNumberFormat="1" applyFont="1" applyBorder="1" applyAlignment="1">
      <alignment horizontal="left" wrapText="1"/>
    </xf>
    <xf numFmtId="49" fontId="25" fillId="0" borderId="8" xfId="0" applyNumberFormat="1" applyFont="1" applyBorder="1" applyAlignment="1">
      <alignment horizontal="left" wrapText="1"/>
    </xf>
    <xf numFmtId="49" fontId="25" fillId="0" borderId="9" xfId="0" applyNumberFormat="1" applyFont="1" applyBorder="1" applyAlignment="1">
      <alignment horizontal="left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2" fillId="3" borderId="0" xfId="2" applyFont="1" applyFill="1" applyAlignment="1">
      <alignment horizontal="center" vertical="center"/>
    </xf>
  </cellXfs>
  <cellStyles count="21">
    <cellStyle name="Euro" xfId="11" xr:uid="{00000000-0005-0000-0000-000000000000}"/>
    <cellStyle name="Euro 2" xfId="12" xr:uid="{00000000-0005-0000-0000-000001000000}"/>
    <cellStyle name="Millares" xfId="1" builtinId="3"/>
    <cellStyle name="Millares 2" xfId="6" xr:uid="{00000000-0005-0000-0000-000003000000}"/>
    <cellStyle name="Millares 2 2" xfId="16" xr:uid="{00000000-0005-0000-0000-000004000000}"/>
    <cellStyle name="Millares 3" xfId="13" xr:uid="{00000000-0005-0000-0000-000005000000}"/>
    <cellStyle name="Millares 4" xfId="9" xr:uid="{00000000-0005-0000-0000-000006000000}"/>
    <cellStyle name="Normal" xfId="0" builtinId="0"/>
    <cellStyle name="Normal 2" xfId="3" xr:uid="{00000000-0005-0000-0000-000008000000}"/>
    <cellStyle name="Normal 2 2" xfId="14" xr:uid="{00000000-0005-0000-0000-000009000000}"/>
    <cellStyle name="Normal 2 3" xfId="15" xr:uid="{00000000-0005-0000-0000-00000A000000}"/>
    <cellStyle name="Normal 257" xfId="4" xr:uid="{00000000-0005-0000-0000-00000B000000}"/>
    <cellStyle name="Normal 268" xfId="5" xr:uid="{00000000-0005-0000-0000-00000C000000}"/>
    <cellStyle name="Normal 271" xfId="7" xr:uid="{00000000-0005-0000-0000-00000D000000}"/>
    <cellStyle name="Normal 272" xfId="18" xr:uid="{00000000-0005-0000-0000-00000E000000}"/>
    <cellStyle name="Normal 3" xfId="2" xr:uid="{00000000-0005-0000-0000-00000F000000}"/>
    <cellStyle name="Normal 3 2 3" xfId="17" xr:uid="{00000000-0005-0000-0000-000010000000}"/>
    <cellStyle name="Normal 4" xfId="8" xr:uid="{00000000-0005-0000-0000-000011000000}"/>
    <cellStyle name="Normal 4 2" xfId="10" xr:uid="{00000000-0005-0000-0000-000012000000}"/>
    <cellStyle name="Normal 5" xfId="19" xr:uid="{00000000-0005-0000-0000-000013000000}"/>
    <cellStyle name="Normal 6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1094320</xdr:colOff>
      <xdr:row>0</xdr:row>
      <xdr:rowOff>52839</xdr:rowOff>
    </xdr:from>
    <xdr:to>
      <xdr:col>3</xdr:col>
      <xdr:colOff>1211415</xdr:colOff>
      <xdr:row>6</xdr:row>
      <xdr:rowOff>106525</xdr:rowOff>
    </xdr:to>
    <xdr:pic>
      <xdr:nvPicPr>
        <xdr:cNvPr id="2" name="2 Imagen" descr="cid:c26e071c-ff69-4039-ac20-fa4183cd64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K59"/>
  <sheetViews>
    <sheetView topLeftCell="A46" zoomScale="90" zoomScaleNormal="90" workbookViewId="0">
      <selection activeCell="E15" sqref="E15"/>
    </sheetView>
  </sheetViews>
  <sheetFormatPr defaultColWidth="11.42578125" defaultRowHeight="14.25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>
      <c r="B9" s="94" t="s">
        <v>0</v>
      </c>
      <c r="C9" s="94"/>
      <c r="D9" s="94"/>
      <c r="E9" s="94"/>
      <c r="F9" s="94"/>
      <c r="G9" s="94"/>
      <c r="H9" s="94"/>
      <c r="I9" s="94"/>
      <c r="J9" s="94"/>
      <c r="K9" s="8"/>
    </row>
    <row r="10" spans="2:11" customFormat="1" ht="14.25" customHeight="1">
      <c r="C10" s="9"/>
      <c r="D10" s="9"/>
      <c r="E10" s="9"/>
      <c r="F10" s="9"/>
      <c r="G10" s="9"/>
      <c r="H10" s="8"/>
      <c r="I10" s="8"/>
      <c r="J10" s="8"/>
      <c r="K10" s="8"/>
    </row>
    <row r="11" spans="2:11" customFormat="1" ht="21" customHeight="1">
      <c r="B11" s="96" t="s">
        <v>1</v>
      </c>
      <c r="C11" s="96"/>
      <c r="D11" s="96"/>
      <c r="E11" s="96"/>
      <c r="F11" s="96"/>
      <c r="G11" s="96"/>
      <c r="H11" s="96"/>
      <c r="I11" s="96"/>
      <c r="J11" s="96"/>
      <c r="K11" s="8"/>
    </row>
    <row r="12" spans="2:11" customFormat="1" ht="26.25" customHeight="1">
      <c r="B12" s="96" t="s">
        <v>2</v>
      </c>
      <c r="C12" s="96"/>
      <c r="D12" s="96"/>
      <c r="E12" s="96"/>
      <c r="F12" s="96"/>
      <c r="G12" s="96"/>
      <c r="H12" s="96"/>
      <c r="I12" s="96"/>
      <c r="J12" s="96"/>
      <c r="K12" s="8"/>
    </row>
    <row r="13" spans="2:11" ht="15" thickBot="1"/>
    <row r="14" spans="2:11" ht="60.75" customHeight="1">
      <c r="B14" s="10" t="s">
        <v>3</v>
      </c>
      <c r="C14" s="11" t="s">
        <v>4</v>
      </c>
      <c r="D14" s="32" t="s">
        <v>5</v>
      </c>
      <c r="E14" s="12" t="s">
        <v>6</v>
      </c>
      <c r="F14" s="12" t="s">
        <v>7</v>
      </c>
      <c r="G14" s="12" t="s">
        <v>8</v>
      </c>
      <c r="H14" s="12" t="s">
        <v>9</v>
      </c>
      <c r="I14" s="12" t="s">
        <v>10</v>
      </c>
      <c r="J14" s="13" t="s">
        <v>11</v>
      </c>
    </row>
    <row r="15" spans="2:11" ht="60" customHeight="1">
      <c r="B15" s="14" t="s">
        <v>12</v>
      </c>
      <c r="C15" s="15" t="s">
        <v>13</v>
      </c>
      <c r="D15" s="16" t="s">
        <v>14</v>
      </c>
      <c r="E15" s="17">
        <v>44318</v>
      </c>
      <c r="F15" s="18">
        <v>225000</v>
      </c>
      <c r="G15" s="17">
        <v>44349</v>
      </c>
      <c r="H15" s="19">
        <f>+F15</f>
        <v>225000</v>
      </c>
      <c r="I15" s="20">
        <f>+F15-H15</f>
        <v>0</v>
      </c>
      <c r="J15" s="16" t="s">
        <v>15</v>
      </c>
    </row>
    <row r="16" spans="2:11" ht="54.75" customHeight="1">
      <c r="B16" s="21" t="s">
        <v>16</v>
      </c>
      <c r="C16" s="15" t="s">
        <v>17</v>
      </c>
      <c r="D16" s="16" t="s">
        <v>18</v>
      </c>
      <c r="E16" s="22">
        <v>44307</v>
      </c>
      <c r="F16" s="18">
        <v>318870</v>
      </c>
      <c r="G16" s="17">
        <v>44337</v>
      </c>
      <c r="H16" s="23" t="s">
        <v>19</v>
      </c>
      <c r="I16" s="20">
        <v>0</v>
      </c>
      <c r="J16" s="16" t="s">
        <v>15</v>
      </c>
    </row>
    <row r="17" spans="2:10" ht="48">
      <c r="B17" s="16" t="s">
        <v>20</v>
      </c>
      <c r="C17" s="15" t="s">
        <v>21</v>
      </c>
      <c r="D17" s="16" t="s">
        <v>22</v>
      </c>
      <c r="E17" s="17">
        <v>44292</v>
      </c>
      <c r="F17" s="18">
        <v>119062</v>
      </c>
      <c r="G17" s="17">
        <v>44322</v>
      </c>
      <c r="H17" s="18">
        <v>119062</v>
      </c>
      <c r="I17" s="20">
        <v>0</v>
      </c>
      <c r="J17" s="16" t="s">
        <v>15</v>
      </c>
    </row>
    <row r="18" spans="2:10" ht="60">
      <c r="B18" s="24" t="s">
        <v>23</v>
      </c>
      <c r="C18" s="25" t="s">
        <v>24</v>
      </c>
      <c r="D18" s="16" t="s">
        <v>25</v>
      </c>
      <c r="E18" s="17">
        <v>44333</v>
      </c>
      <c r="F18" s="26">
        <v>94531.59</v>
      </c>
      <c r="G18" s="17">
        <v>44364</v>
      </c>
      <c r="H18" s="18">
        <v>94531.59</v>
      </c>
      <c r="I18" s="20">
        <v>0</v>
      </c>
      <c r="J18" s="16" t="s">
        <v>15</v>
      </c>
    </row>
    <row r="19" spans="2:10" ht="74.25" customHeight="1">
      <c r="B19" s="24" t="s">
        <v>26</v>
      </c>
      <c r="C19" s="15" t="s">
        <v>27</v>
      </c>
      <c r="D19" s="16" t="s">
        <v>28</v>
      </c>
      <c r="E19" s="17">
        <v>44359</v>
      </c>
      <c r="F19" s="26">
        <v>106200</v>
      </c>
      <c r="G19" s="17">
        <v>44389</v>
      </c>
      <c r="H19" s="33">
        <v>106200</v>
      </c>
      <c r="I19" s="20">
        <v>0</v>
      </c>
      <c r="J19" s="16" t="s">
        <v>15</v>
      </c>
    </row>
    <row r="20" spans="2:10" ht="48">
      <c r="B20" s="25" t="s">
        <v>29</v>
      </c>
      <c r="C20" s="25" t="s">
        <v>30</v>
      </c>
      <c r="D20" s="16" t="s">
        <v>31</v>
      </c>
      <c r="E20" s="17">
        <v>44344</v>
      </c>
      <c r="F20" s="26">
        <v>998908.29</v>
      </c>
      <c r="G20" s="17">
        <v>44375</v>
      </c>
      <c r="H20" s="18">
        <v>998908.29</v>
      </c>
      <c r="I20" s="20">
        <v>0</v>
      </c>
      <c r="J20" s="16" t="s">
        <v>15</v>
      </c>
    </row>
    <row r="21" spans="2:10" ht="63" customHeight="1">
      <c r="B21" s="24" t="s">
        <v>32</v>
      </c>
      <c r="C21" s="25" t="s">
        <v>33</v>
      </c>
      <c r="D21" s="24" t="s">
        <v>34</v>
      </c>
      <c r="E21" s="17" t="s">
        <v>35</v>
      </c>
      <c r="F21" s="26">
        <v>2049.98</v>
      </c>
      <c r="G21" s="17">
        <v>44408</v>
      </c>
      <c r="H21" s="26">
        <v>2049.98</v>
      </c>
      <c r="I21" s="20">
        <v>0</v>
      </c>
      <c r="J21" s="16" t="s">
        <v>15</v>
      </c>
    </row>
    <row r="22" spans="2:10" ht="72">
      <c r="B22" s="24" t="s">
        <v>36</v>
      </c>
      <c r="C22" s="25" t="s">
        <v>37</v>
      </c>
      <c r="D22" s="16" t="s">
        <v>38</v>
      </c>
      <c r="E22" s="17">
        <v>44317</v>
      </c>
      <c r="F22" s="26">
        <v>84005.45</v>
      </c>
      <c r="G22" s="17">
        <v>44348</v>
      </c>
      <c r="H22" s="26">
        <v>84005.45</v>
      </c>
      <c r="I22" s="20">
        <v>0</v>
      </c>
      <c r="J22" s="16" t="s">
        <v>15</v>
      </c>
    </row>
    <row r="23" spans="2:10" ht="36">
      <c r="B23" s="24" t="s">
        <v>39</v>
      </c>
      <c r="C23" s="25" t="s">
        <v>40</v>
      </c>
      <c r="D23" s="16" t="s">
        <v>41</v>
      </c>
      <c r="E23" s="17">
        <v>44263</v>
      </c>
      <c r="F23" s="26">
        <v>18172</v>
      </c>
      <c r="G23" s="17">
        <v>44294</v>
      </c>
      <c r="H23" s="26">
        <v>18172</v>
      </c>
      <c r="I23" s="20">
        <v>0</v>
      </c>
      <c r="J23" s="16" t="s">
        <v>15</v>
      </c>
    </row>
    <row r="24" spans="2:10" ht="39" customHeight="1">
      <c r="B24" s="25" t="s">
        <v>42</v>
      </c>
      <c r="C24" s="25" t="s">
        <v>43</v>
      </c>
      <c r="D24" s="16" t="s">
        <v>44</v>
      </c>
      <c r="E24" s="17">
        <v>44344</v>
      </c>
      <c r="F24" s="26">
        <v>1060073.0900000001</v>
      </c>
      <c r="G24" s="17">
        <v>44375</v>
      </c>
      <c r="H24" s="26">
        <v>1060073.0900000001</v>
      </c>
      <c r="I24" s="20">
        <v>0</v>
      </c>
      <c r="J24" s="27" t="s">
        <v>15</v>
      </c>
    </row>
    <row r="25" spans="2:10" ht="72">
      <c r="B25" s="24" t="s">
        <v>45</v>
      </c>
      <c r="C25" s="25" t="s">
        <v>46</v>
      </c>
      <c r="D25" s="16" t="s">
        <v>47</v>
      </c>
      <c r="E25" s="37">
        <v>44308</v>
      </c>
      <c r="F25" s="26">
        <v>746044.38</v>
      </c>
      <c r="G25" s="17">
        <v>44338</v>
      </c>
      <c r="H25" s="26">
        <v>746044.38</v>
      </c>
      <c r="I25" s="20">
        <v>0</v>
      </c>
      <c r="J25" s="16" t="s">
        <v>15</v>
      </c>
    </row>
    <row r="26" spans="2:10" ht="60">
      <c r="B26" s="24" t="s">
        <v>48</v>
      </c>
      <c r="C26" s="25" t="s">
        <v>49</v>
      </c>
      <c r="D26" s="16" t="s">
        <v>50</v>
      </c>
      <c r="E26" s="37">
        <v>44251</v>
      </c>
      <c r="F26" s="26">
        <v>8484931.1500000004</v>
      </c>
      <c r="G26" s="17">
        <v>44371</v>
      </c>
      <c r="H26" s="26">
        <f>+F26-3384931.15</f>
        <v>5100000</v>
      </c>
      <c r="I26" s="20">
        <f>+F26-H26</f>
        <v>3384931.1500000004</v>
      </c>
      <c r="J26" s="16" t="s">
        <v>51</v>
      </c>
    </row>
    <row r="27" spans="2:10" ht="60">
      <c r="B27" s="24" t="s">
        <v>52</v>
      </c>
      <c r="C27" s="25" t="s">
        <v>53</v>
      </c>
      <c r="D27" s="16" t="s">
        <v>54</v>
      </c>
      <c r="E27" s="17">
        <v>44298</v>
      </c>
      <c r="F27" s="26">
        <v>3172199.91</v>
      </c>
      <c r="G27" s="17">
        <v>44328</v>
      </c>
      <c r="H27" s="26">
        <v>3172199.91</v>
      </c>
      <c r="I27" s="20">
        <v>0</v>
      </c>
      <c r="J27" s="16" t="s">
        <v>15</v>
      </c>
    </row>
    <row r="28" spans="2:10" ht="48">
      <c r="B28" s="24" t="s">
        <v>55</v>
      </c>
      <c r="C28" s="25" t="s">
        <v>56</v>
      </c>
      <c r="D28" s="16" t="s">
        <v>57</v>
      </c>
      <c r="E28" s="17">
        <v>44316</v>
      </c>
      <c r="F28" s="26">
        <v>245143.83</v>
      </c>
      <c r="G28" s="17">
        <v>44346</v>
      </c>
      <c r="H28" s="26">
        <v>245143.83</v>
      </c>
      <c r="I28" s="20">
        <v>0</v>
      </c>
      <c r="J28" s="16" t="s">
        <v>15</v>
      </c>
    </row>
    <row r="29" spans="2:10" ht="60">
      <c r="B29" s="24" t="s">
        <v>58</v>
      </c>
      <c r="C29" s="25" t="s">
        <v>59</v>
      </c>
      <c r="D29" s="15" t="s">
        <v>60</v>
      </c>
      <c r="E29" s="28" t="s">
        <v>61</v>
      </c>
      <c r="F29" s="38" t="s">
        <v>62</v>
      </c>
      <c r="G29" s="28" t="s">
        <v>63</v>
      </c>
      <c r="H29" s="38" t="s">
        <v>62</v>
      </c>
      <c r="I29" s="20">
        <v>0</v>
      </c>
      <c r="J29" s="16" t="s">
        <v>15</v>
      </c>
    </row>
    <row r="30" spans="2:10" ht="63" customHeight="1">
      <c r="B30" s="24" t="s">
        <v>64</v>
      </c>
      <c r="C30" s="25" t="s">
        <v>65</v>
      </c>
      <c r="D30" s="25" t="s">
        <v>66</v>
      </c>
      <c r="E30" s="28" t="s">
        <v>67</v>
      </c>
      <c r="F30" s="38">
        <v>1633978.99</v>
      </c>
      <c r="G30" s="28" t="s">
        <v>68</v>
      </c>
      <c r="H30" s="38" t="s">
        <v>69</v>
      </c>
      <c r="I30" s="20">
        <v>0</v>
      </c>
      <c r="J30" s="16" t="s">
        <v>15</v>
      </c>
    </row>
    <row r="31" spans="2:10" ht="60">
      <c r="B31" s="25" t="s">
        <v>70</v>
      </c>
      <c r="C31" s="25" t="s">
        <v>71</v>
      </c>
      <c r="D31" s="15" t="s">
        <v>72</v>
      </c>
      <c r="E31" s="28" t="s">
        <v>73</v>
      </c>
      <c r="F31" s="38" t="s">
        <v>74</v>
      </c>
      <c r="G31" s="28" t="s">
        <v>75</v>
      </c>
      <c r="H31" s="38" t="s">
        <v>74</v>
      </c>
      <c r="I31" s="20">
        <v>0</v>
      </c>
      <c r="J31" s="16" t="s">
        <v>15</v>
      </c>
    </row>
    <row r="32" spans="2:10" s="31" customFormat="1" ht="52.5" customHeight="1">
      <c r="B32" s="24" t="s">
        <v>76</v>
      </c>
      <c r="C32" s="25" t="s">
        <v>77</v>
      </c>
      <c r="D32" s="15" t="s">
        <v>78</v>
      </c>
      <c r="E32" s="28" t="s">
        <v>79</v>
      </c>
      <c r="F32" s="29" t="s">
        <v>80</v>
      </c>
      <c r="G32" s="28" t="s">
        <v>81</v>
      </c>
      <c r="H32" s="29" t="s">
        <v>80</v>
      </c>
      <c r="I32" s="20">
        <v>0</v>
      </c>
      <c r="J32" s="16" t="s">
        <v>15</v>
      </c>
    </row>
    <row r="33" spans="2:10" ht="82.5" customHeight="1">
      <c r="B33" s="16" t="s">
        <v>82</v>
      </c>
      <c r="C33" s="15" t="s">
        <v>83</v>
      </c>
      <c r="D33" s="15" t="s">
        <v>84</v>
      </c>
      <c r="E33" s="30" t="s">
        <v>85</v>
      </c>
      <c r="F33" s="34" t="s">
        <v>86</v>
      </c>
      <c r="G33" s="30" t="s">
        <v>87</v>
      </c>
      <c r="H33" s="34" t="s">
        <v>86</v>
      </c>
      <c r="I33" s="20">
        <v>0</v>
      </c>
      <c r="J33" s="16" t="s">
        <v>15</v>
      </c>
    </row>
    <row r="34" spans="2:10" ht="89.25" customHeight="1">
      <c r="B34" s="16" t="s">
        <v>82</v>
      </c>
      <c r="C34" s="15" t="s">
        <v>88</v>
      </c>
      <c r="D34" s="15" t="s">
        <v>89</v>
      </c>
      <c r="E34" s="30" t="s">
        <v>90</v>
      </c>
      <c r="F34" s="34" t="s">
        <v>91</v>
      </c>
      <c r="G34" s="30" t="s">
        <v>92</v>
      </c>
      <c r="H34" s="34" t="s">
        <v>91</v>
      </c>
      <c r="I34" s="20">
        <v>0</v>
      </c>
      <c r="J34" s="16" t="s">
        <v>15</v>
      </c>
    </row>
    <row r="35" spans="2:10" ht="144">
      <c r="B35" s="15" t="s">
        <v>93</v>
      </c>
      <c r="C35" s="15" t="s">
        <v>94</v>
      </c>
      <c r="D35" s="30" t="s">
        <v>95</v>
      </c>
      <c r="E35" s="30" t="s">
        <v>96</v>
      </c>
      <c r="F35" s="34" t="s">
        <v>97</v>
      </c>
      <c r="G35" s="30" t="s">
        <v>98</v>
      </c>
      <c r="H35" s="34" t="s">
        <v>97</v>
      </c>
      <c r="I35" s="20">
        <v>0</v>
      </c>
      <c r="J35" s="16" t="s">
        <v>15</v>
      </c>
    </row>
    <row r="36" spans="2:10" ht="56.25" customHeight="1">
      <c r="B36" s="16" t="s">
        <v>99</v>
      </c>
      <c r="C36" s="15" t="s">
        <v>100</v>
      </c>
      <c r="D36" s="22" t="s">
        <v>101</v>
      </c>
      <c r="E36" s="22">
        <v>44270</v>
      </c>
      <c r="F36" s="18">
        <v>16158.07</v>
      </c>
      <c r="G36" s="22">
        <v>44301</v>
      </c>
      <c r="H36" s="18">
        <v>16158.07</v>
      </c>
      <c r="I36" s="20">
        <v>0</v>
      </c>
      <c r="J36" s="16" t="s">
        <v>15</v>
      </c>
    </row>
    <row r="37" spans="2:10" ht="59.25" customHeight="1">
      <c r="B37" s="15" t="s">
        <v>102</v>
      </c>
      <c r="C37" s="15" t="s">
        <v>103</v>
      </c>
      <c r="D37" s="30" t="s">
        <v>104</v>
      </c>
      <c r="E37" s="15" t="s">
        <v>105</v>
      </c>
      <c r="F37" s="35" t="s">
        <v>106</v>
      </c>
      <c r="G37" s="15" t="s">
        <v>107</v>
      </c>
      <c r="H37" s="35" t="s">
        <v>106</v>
      </c>
      <c r="I37" s="20">
        <v>0</v>
      </c>
      <c r="J37" s="16" t="s">
        <v>15</v>
      </c>
    </row>
    <row r="38" spans="2:10" ht="79.5" customHeight="1">
      <c r="B38" s="15" t="s">
        <v>108</v>
      </c>
      <c r="C38" s="15" t="s">
        <v>109</v>
      </c>
      <c r="D38" s="22" t="s">
        <v>110</v>
      </c>
      <c r="E38" s="22">
        <v>44329</v>
      </c>
      <c r="F38" s="18">
        <v>35555.839999999997</v>
      </c>
      <c r="G38" s="22">
        <v>44360</v>
      </c>
      <c r="H38" s="18">
        <v>35555.839999999997</v>
      </c>
      <c r="I38" s="20">
        <v>0</v>
      </c>
      <c r="J38" s="16" t="s">
        <v>15</v>
      </c>
    </row>
    <row r="39" spans="2:10" ht="93" customHeight="1">
      <c r="B39" s="16" t="s">
        <v>111</v>
      </c>
      <c r="C39" s="15" t="s">
        <v>112</v>
      </c>
      <c r="D39" s="22" t="s">
        <v>113</v>
      </c>
      <c r="E39" s="22">
        <v>44305</v>
      </c>
      <c r="F39" s="18">
        <v>83515.679999999993</v>
      </c>
      <c r="G39" s="22">
        <v>44335</v>
      </c>
      <c r="H39" s="18">
        <v>83515.679999999993</v>
      </c>
      <c r="I39" s="20">
        <v>0</v>
      </c>
      <c r="J39" s="16" t="s">
        <v>15</v>
      </c>
    </row>
    <row r="40" spans="2:10" ht="70.5" customHeight="1">
      <c r="B40" s="16" t="s">
        <v>114</v>
      </c>
      <c r="C40" s="15" t="s">
        <v>115</v>
      </c>
      <c r="D40" s="22" t="s">
        <v>116</v>
      </c>
      <c r="E40" s="22">
        <v>44337</v>
      </c>
      <c r="F40" s="18">
        <v>85986.6</v>
      </c>
      <c r="G40" s="22">
        <v>44368</v>
      </c>
      <c r="H40" s="18">
        <v>85986.6</v>
      </c>
      <c r="I40" s="20">
        <v>0</v>
      </c>
      <c r="J40" s="16" t="s">
        <v>15</v>
      </c>
    </row>
    <row r="41" spans="2:10" ht="72.75" customHeight="1">
      <c r="B41" s="15" t="s">
        <v>102</v>
      </c>
      <c r="C41" s="15" t="s">
        <v>117</v>
      </c>
      <c r="D41" s="30" t="s">
        <v>118</v>
      </c>
      <c r="E41" s="30" t="s">
        <v>119</v>
      </c>
      <c r="F41" s="35" t="s">
        <v>120</v>
      </c>
      <c r="G41" s="30" t="s">
        <v>121</v>
      </c>
      <c r="H41" s="35" t="s">
        <v>120</v>
      </c>
      <c r="I41" s="20">
        <v>0</v>
      </c>
      <c r="J41" s="16" t="s">
        <v>15</v>
      </c>
    </row>
    <row r="42" spans="2:10" ht="84">
      <c r="B42" s="16" t="s">
        <v>122</v>
      </c>
      <c r="C42" s="15" t="s">
        <v>123</v>
      </c>
      <c r="D42" s="15" t="s">
        <v>124</v>
      </c>
      <c r="E42" s="15" t="s">
        <v>125</v>
      </c>
      <c r="F42" s="35" t="s">
        <v>126</v>
      </c>
      <c r="G42" s="15" t="s">
        <v>127</v>
      </c>
      <c r="H42" s="35" t="s">
        <v>126</v>
      </c>
      <c r="I42" s="20">
        <v>0</v>
      </c>
      <c r="J42" s="16" t="s">
        <v>15</v>
      </c>
    </row>
    <row r="43" spans="2:10" ht="60">
      <c r="B43" s="15" t="s">
        <v>102</v>
      </c>
      <c r="C43" s="15" t="s">
        <v>128</v>
      </c>
      <c r="D43" s="30" t="s">
        <v>129</v>
      </c>
      <c r="E43" s="15" t="s">
        <v>130</v>
      </c>
      <c r="F43" s="35" t="s">
        <v>131</v>
      </c>
      <c r="G43" s="15" t="s">
        <v>132</v>
      </c>
      <c r="H43" s="35" t="s">
        <v>131</v>
      </c>
      <c r="I43" s="20">
        <v>0</v>
      </c>
      <c r="J43" s="16" t="s">
        <v>15</v>
      </c>
    </row>
    <row r="44" spans="2:10" ht="72">
      <c r="B44" s="16" t="s">
        <v>133</v>
      </c>
      <c r="C44" s="15" t="s">
        <v>134</v>
      </c>
      <c r="D44" s="22" t="s">
        <v>135</v>
      </c>
      <c r="E44" s="22">
        <v>44211</v>
      </c>
      <c r="F44" s="18">
        <v>82116.2</v>
      </c>
      <c r="G44" s="22">
        <v>44242</v>
      </c>
      <c r="H44" s="18">
        <v>82116.2</v>
      </c>
      <c r="I44" s="20">
        <v>0</v>
      </c>
      <c r="J44" s="16" t="s">
        <v>15</v>
      </c>
    </row>
    <row r="45" spans="2:10" ht="84">
      <c r="B45" s="16" t="s">
        <v>136</v>
      </c>
      <c r="C45" s="15" t="s">
        <v>137</v>
      </c>
      <c r="D45" s="22" t="s">
        <v>138</v>
      </c>
      <c r="E45" s="17">
        <v>44320</v>
      </c>
      <c r="F45" s="20">
        <v>64918.080000000002</v>
      </c>
      <c r="G45" s="22">
        <v>44351</v>
      </c>
      <c r="H45" s="20">
        <v>64918.080000000002</v>
      </c>
      <c r="I45" s="20">
        <v>0</v>
      </c>
      <c r="J45" s="16" t="s">
        <v>15</v>
      </c>
    </row>
    <row r="46" spans="2:10" ht="60">
      <c r="B46" s="16" t="s">
        <v>139</v>
      </c>
      <c r="C46" s="15" t="s">
        <v>140</v>
      </c>
      <c r="D46" s="22" t="s">
        <v>141</v>
      </c>
      <c r="E46" s="17">
        <v>44355</v>
      </c>
      <c r="F46" s="33">
        <v>18585</v>
      </c>
      <c r="G46" s="36">
        <v>44385</v>
      </c>
      <c r="H46" s="33">
        <v>18585</v>
      </c>
      <c r="I46" s="20">
        <v>0</v>
      </c>
      <c r="J46" s="16" t="s">
        <v>15</v>
      </c>
    </row>
    <row r="47" spans="2:10" ht="60">
      <c r="B47" s="16" t="s">
        <v>142</v>
      </c>
      <c r="C47" s="15" t="s">
        <v>143</v>
      </c>
      <c r="D47" s="22" t="s">
        <v>144</v>
      </c>
      <c r="E47" s="17">
        <v>44326</v>
      </c>
      <c r="F47" s="20">
        <v>99946</v>
      </c>
      <c r="G47" s="22">
        <v>44357</v>
      </c>
      <c r="H47" s="16">
        <v>99946</v>
      </c>
      <c r="I47" s="20">
        <v>0</v>
      </c>
      <c r="J47" s="16" t="s">
        <v>15</v>
      </c>
    </row>
    <row r="48" spans="2:10" ht="84">
      <c r="B48" s="15" t="s">
        <v>108</v>
      </c>
      <c r="C48" s="15" t="s">
        <v>145</v>
      </c>
      <c r="D48" s="22" t="s">
        <v>146</v>
      </c>
      <c r="E48" s="17">
        <v>44361</v>
      </c>
      <c r="F48" s="20">
        <v>35568.31</v>
      </c>
      <c r="G48" s="22">
        <v>44391</v>
      </c>
      <c r="H48" s="16">
        <v>35568.31</v>
      </c>
      <c r="I48" s="20">
        <v>0</v>
      </c>
      <c r="J48" s="16" t="s">
        <v>15</v>
      </c>
    </row>
    <row r="49" spans="2:10" ht="60">
      <c r="B49" s="16" t="s">
        <v>147</v>
      </c>
      <c r="C49" s="15" t="s">
        <v>148</v>
      </c>
      <c r="D49" s="22" t="s">
        <v>149</v>
      </c>
      <c r="E49" s="17">
        <v>44333</v>
      </c>
      <c r="F49" s="18">
        <v>31270</v>
      </c>
      <c r="G49" s="22">
        <v>44364</v>
      </c>
      <c r="H49" s="18">
        <v>31270</v>
      </c>
      <c r="I49" s="20">
        <v>0</v>
      </c>
      <c r="J49" s="16" t="s">
        <v>15</v>
      </c>
    </row>
    <row r="50" spans="2:10">
      <c r="B50" s="40"/>
      <c r="C50" s="41"/>
      <c r="D50" s="41"/>
      <c r="E50" s="42"/>
      <c r="F50" s="41"/>
      <c r="G50" s="41"/>
      <c r="H50" s="41"/>
      <c r="I50" s="43"/>
      <c r="J50" s="44"/>
    </row>
    <row r="51" spans="2:10">
      <c r="B51" s="31"/>
      <c r="C51" s="31"/>
      <c r="D51" s="31"/>
      <c r="E51" s="31"/>
      <c r="F51" s="31"/>
      <c r="G51" s="31"/>
      <c r="H51" s="31"/>
      <c r="I51" s="31"/>
      <c r="J51" s="31"/>
    </row>
    <row r="56" spans="2:10" ht="15.75">
      <c r="C56" s="97"/>
      <c r="D56" s="97"/>
    </row>
    <row r="57" spans="2:10" ht="15.75">
      <c r="C57" s="7" t="s">
        <v>150</v>
      </c>
      <c r="D57" s="7"/>
      <c r="E57" s="2" t="s">
        <v>151</v>
      </c>
    </row>
    <row r="58" spans="2:10" ht="18.75" customHeight="1">
      <c r="C58" s="39" t="s">
        <v>152</v>
      </c>
      <c r="D58" s="5"/>
      <c r="E58" s="3" t="s">
        <v>153</v>
      </c>
    </row>
    <row r="59" spans="2:10" ht="18.75">
      <c r="B59" s="95" t="s">
        <v>154</v>
      </c>
      <c r="C59" s="95"/>
      <c r="D59" s="6"/>
      <c r="E59" s="4" t="s">
        <v>155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J175"/>
  <sheetViews>
    <sheetView tabSelected="1" view="pageBreakPreview" zoomScale="85" zoomScaleNormal="90" zoomScaleSheetLayoutView="85" workbookViewId="0">
      <selection activeCell="E14" sqref="E14"/>
    </sheetView>
  </sheetViews>
  <sheetFormatPr defaultColWidth="11.42578125" defaultRowHeight="12.75"/>
  <cols>
    <col min="1" max="1" width="34.7109375" style="52" customWidth="1"/>
    <col min="2" max="2" width="38.140625" style="52" customWidth="1"/>
    <col min="3" max="3" width="25.42578125" style="50" customWidth="1"/>
    <col min="4" max="4" width="22.42578125" style="50" customWidth="1"/>
    <col min="5" max="5" width="17" style="55" customWidth="1"/>
    <col min="6" max="6" width="13.42578125" style="51" bestFit="1" customWidth="1"/>
    <col min="7" max="7" width="16.42578125" style="51" bestFit="1" customWidth="1"/>
    <col min="8" max="8" width="16.140625" style="51" customWidth="1"/>
    <col min="9" max="9" width="19.42578125" style="51" customWidth="1"/>
    <col min="10" max="16384" width="11.42578125" style="46"/>
  </cols>
  <sheetData>
    <row r="8" spans="1:10">
      <c r="A8" s="107" t="s">
        <v>0</v>
      </c>
      <c r="B8" s="107"/>
      <c r="C8" s="107"/>
      <c r="D8" s="107"/>
      <c r="E8" s="107"/>
      <c r="F8" s="107"/>
      <c r="G8" s="107"/>
      <c r="H8" s="107"/>
      <c r="I8" s="107"/>
      <c r="J8" s="45"/>
    </row>
    <row r="9" spans="1:10">
      <c r="B9" s="60"/>
      <c r="C9" s="61"/>
      <c r="D9" s="62"/>
      <c r="E9" s="63"/>
      <c r="F9" s="64"/>
      <c r="G9" s="65"/>
      <c r="H9" s="65"/>
      <c r="I9" s="65"/>
      <c r="J9" s="45"/>
    </row>
    <row r="10" spans="1:10">
      <c r="A10" s="107" t="s">
        <v>1</v>
      </c>
      <c r="B10" s="107"/>
      <c r="C10" s="107"/>
      <c r="D10" s="107"/>
      <c r="E10" s="107"/>
      <c r="F10" s="107"/>
      <c r="G10" s="107"/>
      <c r="H10" s="107"/>
      <c r="I10" s="107"/>
      <c r="J10" s="45"/>
    </row>
    <row r="11" spans="1:10">
      <c r="A11" s="107" t="s">
        <v>156</v>
      </c>
      <c r="B11" s="107"/>
      <c r="C11" s="107"/>
      <c r="D11" s="107"/>
      <c r="E11" s="107"/>
      <c r="F11" s="107"/>
      <c r="G11" s="107"/>
      <c r="H11" s="107"/>
      <c r="I11" s="107"/>
      <c r="J11" s="45"/>
    </row>
    <row r="12" spans="1:10" ht="9.75" customHeight="1"/>
    <row r="13" spans="1:10" s="47" customFormat="1" ht="55.5" customHeight="1">
      <c r="A13" s="48" t="s">
        <v>3</v>
      </c>
      <c r="B13" s="48" t="s">
        <v>4</v>
      </c>
      <c r="C13" s="48" t="s">
        <v>5</v>
      </c>
      <c r="D13" s="48" t="s">
        <v>6</v>
      </c>
      <c r="E13" s="49" t="s">
        <v>7</v>
      </c>
      <c r="F13" s="48" t="s">
        <v>8</v>
      </c>
      <c r="G13" s="48" t="s">
        <v>9</v>
      </c>
      <c r="H13" s="48" t="s">
        <v>10</v>
      </c>
      <c r="I13" s="48" t="s">
        <v>11</v>
      </c>
    </row>
    <row r="14" spans="1:10" s="47" customFormat="1" ht="110.25" customHeight="1">
      <c r="A14" s="71" t="s">
        <v>157</v>
      </c>
      <c r="B14" s="71" t="s">
        <v>158</v>
      </c>
      <c r="C14" s="72" t="s">
        <v>159</v>
      </c>
      <c r="D14" s="73">
        <v>45125</v>
      </c>
      <c r="E14" s="74">
        <v>7095.98</v>
      </c>
      <c r="F14" s="75">
        <f t="shared" ref="F14:F27" si="0">30+D14</f>
        <v>45155</v>
      </c>
      <c r="G14" s="76">
        <f t="shared" ref="G14:G27" si="1">+E14</f>
        <v>7095.98</v>
      </c>
      <c r="H14" s="77">
        <v>0</v>
      </c>
      <c r="I14" s="78" t="s">
        <v>15</v>
      </c>
    </row>
    <row r="15" spans="1:10" s="47" customFormat="1" ht="106.5" customHeight="1">
      <c r="A15" s="71" t="s">
        <v>157</v>
      </c>
      <c r="B15" s="79" t="s">
        <v>160</v>
      </c>
      <c r="C15" s="72" t="s">
        <v>161</v>
      </c>
      <c r="D15" s="73">
        <v>45111</v>
      </c>
      <c r="E15" s="80">
        <v>8618.18</v>
      </c>
      <c r="F15" s="75">
        <f t="shared" si="0"/>
        <v>45141</v>
      </c>
      <c r="G15" s="76">
        <f t="shared" si="1"/>
        <v>8618.18</v>
      </c>
      <c r="H15" s="77">
        <v>0</v>
      </c>
      <c r="I15" s="78" t="s">
        <v>15</v>
      </c>
    </row>
    <row r="16" spans="1:10" s="47" customFormat="1" ht="78.75" customHeight="1">
      <c r="A16" s="79" t="s">
        <v>162</v>
      </c>
      <c r="B16" s="79" t="s">
        <v>163</v>
      </c>
      <c r="C16" s="72" t="s">
        <v>164</v>
      </c>
      <c r="D16" s="73">
        <v>45121</v>
      </c>
      <c r="E16" s="80">
        <v>237100</v>
      </c>
      <c r="F16" s="75">
        <f t="shared" si="0"/>
        <v>45151</v>
      </c>
      <c r="G16" s="76">
        <f t="shared" si="1"/>
        <v>237100</v>
      </c>
      <c r="H16" s="77">
        <v>0</v>
      </c>
      <c r="I16" s="78" t="s">
        <v>15</v>
      </c>
    </row>
    <row r="17" spans="1:9" s="47" customFormat="1" ht="104.25" customHeight="1">
      <c r="A17" s="79" t="s">
        <v>157</v>
      </c>
      <c r="B17" s="79" t="s">
        <v>165</v>
      </c>
      <c r="C17" s="72" t="s">
        <v>166</v>
      </c>
      <c r="D17" s="73">
        <v>45125</v>
      </c>
      <c r="E17" s="80">
        <v>8735.19</v>
      </c>
      <c r="F17" s="75">
        <f t="shared" si="0"/>
        <v>45155</v>
      </c>
      <c r="G17" s="76">
        <f t="shared" si="1"/>
        <v>8735.19</v>
      </c>
      <c r="H17" s="77">
        <v>0</v>
      </c>
      <c r="I17" s="78" t="s">
        <v>15</v>
      </c>
    </row>
    <row r="18" spans="1:9" s="47" customFormat="1" ht="82.5" customHeight="1">
      <c r="A18" s="79" t="s">
        <v>167</v>
      </c>
      <c r="B18" s="79" t="s">
        <v>168</v>
      </c>
      <c r="C18" s="72" t="s">
        <v>169</v>
      </c>
      <c r="D18" s="73">
        <v>45135</v>
      </c>
      <c r="E18" s="80">
        <v>98080.39</v>
      </c>
      <c r="F18" s="75">
        <f t="shared" si="0"/>
        <v>45165</v>
      </c>
      <c r="G18" s="76">
        <f t="shared" si="1"/>
        <v>98080.39</v>
      </c>
      <c r="H18" s="77">
        <v>0</v>
      </c>
      <c r="I18" s="78" t="s">
        <v>15</v>
      </c>
    </row>
    <row r="19" spans="1:9" s="47" customFormat="1" ht="80.25" customHeight="1">
      <c r="A19" s="79" t="s">
        <v>64</v>
      </c>
      <c r="B19" s="79" t="s">
        <v>170</v>
      </c>
      <c r="C19" s="72" t="s">
        <v>171</v>
      </c>
      <c r="D19" s="73">
        <v>45139</v>
      </c>
      <c r="E19" s="80">
        <v>1553942.67</v>
      </c>
      <c r="F19" s="75">
        <f t="shared" si="0"/>
        <v>45169</v>
      </c>
      <c r="G19" s="76">
        <f t="shared" si="1"/>
        <v>1553942.67</v>
      </c>
      <c r="H19" s="77">
        <v>0</v>
      </c>
      <c r="I19" s="78" t="s">
        <v>15</v>
      </c>
    </row>
    <row r="20" spans="1:9" s="47" customFormat="1" ht="84" customHeight="1">
      <c r="A20" s="79" t="s">
        <v>16</v>
      </c>
      <c r="B20" s="79" t="s">
        <v>172</v>
      </c>
      <c r="C20" s="72" t="s">
        <v>173</v>
      </c>
      <c r="D20" s="73">
        <v>45126</v>
      </c>
      <c r="E20" s="80">
        <v>511149.78</v>
      </c>
      <c r="F20" s="75">
        <f t="shared" si="0"/>
        <v>45156</v>
      </c>
      <c r="G20" s="76">
        <f t="shared" si="1"/>
        <v>511149.78</v>
      </c>
      <c r="H20" s="77">
        <v>0</v>
      </c>
      <c r="I20" s="78" t="s">
        <v>15</v>
      </c>
    </row>
    <row r="21" spans="1:9" s="47" customFormat="1" ht="84" customHeight="1">
      <c r="A21" s="79" t="s">
        <v>174</v>
      </c>
      <c r="B21" s="79" t="s">
        <v>175</v>
      </c>
      <c r="C21" s="72" t="s">
        <v>176</v>
      </c>
      <c r="D21" s="73">
        <v>45142</v>
      </c>
      <c r="E21" s="80">
        <v>2653400</v>
      </c>
      <c r="F21" s="75">
        <f t="shared" si="0"/>
        <v>45172</v>
      </c>
      <c r="G21" s="76">
        <f t="shared" si="1"/>
        <v>2653400</v>
      </c>
      <c r="H21" s="77"/>
      <c r="I21" s="78"/>
    </row>
    <row r="22" spans="1:9" s="47" customFormat="1" ht="69" customHeight="1">
      <c r="A22" s="48" t="s">
        <v>3</v>
      </c>
      <c r="B22" s="48" t="s">
        <v>4</v>
      </c>
      <c r="C22" s="48" t="s">
        <v>5</v>
      </c>
      <c r="D22" s="48" t="s">
        <v>6</v>
      </c>
      <c r="E22" s="49" t="s">
        <v>7</v>
      </c>
      <c r="F22" s="48" t="s">
        <v>8</v>
      </c>
      <c r="G22" s="48" t="s">
        <v>9</v>
      </c>
      <c r="H22" s="48" t="s">
        <v>10</v>
      </c>
      <c r="I22" s="48" t="s">
        <v>11</v>
      </c>
    </row>
    <row r="23" spans="1:9" s="47" customFormat="1" ht="84" customHeight="1">
      <c r="A23" s="79" t="s">
        <v>177</v>
      </c>
      <c r="B23" s="79" t="s">
        <v>178</v>
      </c>
      <c r="C23" s="72" t="s">
        <v>179</v>
      </c>
      <c r="D23" s="73">
        <v>45131</v>
      </c>
      <c r="E23" s="80">
        <v>146752.01</v>
      </c>
      <c r="F23" s="75">
        <f t="shared" si="0"/>
        <v>45161</v>
      </c>
      <c r="G23" s="76">
        <f t="shared" si="1"/>
        <v>146752.01</v>
      </c>
      <c r="H23" s="77">
        <v>0</v>
      </c>
      <c r="I23" s="78" t="s">
        <v>15</v>
      </c>
    </row>
    <row r="24" spans="1:9" s="47" customFormat="1" ht="95.25" customHeight="1">
      <c r="A24" s="79" t="s">
        <v>180</v>
      </c>
      <c r="B24" s="79" t="s">
        <v>181</v>
      </c>
      <c r="C24" s="72" t="s">
        <v>182</v>
      </c>
      <c r="D24" s="73">
        <v>45162</v>
      </c>
      <c r="E24" s="80">
        <v>204435</v>
      </c>
      <c r="F24" s="75">
        <f t="shared" si="0"/>
        <v>45192</v>
      </c>
      <c r="G24" s="76">
        <f t="shared" si="1"/>
        <v>204435</v>
      </c>
      <c r="H24" s="77">
        <v>0</v>
      </c>
      <c r="I24" s="78" t="s">
        <v>15</v>
      </c>
    </row>
    <row r="25" spans="1:9" s="47" customFormat="1" ht="95.25" customHeight="1">
      <c r="A25" s="79" t="s">
        <v>183</v>
      </c>
      <c r="B25" s="79" t="s">
        <v>184</v>
      </c>
      <c r="C25" s="72" t="s">
        <v>185</v>
      </c>
      <c r="D25" s="73">
        <v>45050</v>
      </c>
      <c r="E25" s="80">
        <v>55489.5</v>
      </c>
      <c r="F25" s="75">
        <f t="shared" si="0"/>
        <v>45080</v>
      </c>
      <c r="G25" s="76">
        <f t="shared" si="1"/>
        <v>55489.5</v>
      </c>
      <c r="H25" s="77">
        <v>0</v>
      </c>
      <c r="I25" s="78" t="s">
        <v>15</v>
      </c>
    </row>
    <row r="26" spans="1:9" s="47" customFormat="1" ht="72.75" customHeight="1">
      <c r="A26" s="79" t="s">
        <v>186</v>
      </c>
      <c r="B26" s="79" t="s">
        <v>187</v>
      </c>
      <c r="C26" s="72" t="s">
        <v>188</v>
      </c>
      <c r="D26" s="73">
        <v>45063</v>
      </c>
      <c r="E26" s="80">
        <v>73480.87</v>
      </c>
      <c r="F26" s="75">
        <f t="shared" si="0"/>
        <v>45093</v>
      </c>
      <c r="G26" s="76">
        <f t="shared" si="1"/>
        <v>73480.87</v>
      </c>
      <c r="H26" s="77">
        <v>0</v>
      </c>
      <c r="I26" s="78" t="s">
        <v>15</v>
      </c>
    </row>
    <row r="27" spans="1:9" s="47" customFormat="1" ht="84" customHeight="1">
      <c r="A27" s="79" t="s">
        <v>189</v>
      </c>
      <c r="B27" s="79" t="s">
        <v>190</v>
      </c>
      <c r="C27" s="72" t="s">
        <v>191</v>
      </c>
      <c r="D27" s="73">
        <v>45166</v>
      </c>
      <c r="E27" s="80">
        <v>30314.33</v>
      </c>
      <c r="F27" s="75">
        <f t="shared" si="0"/>
        <v>45196</v>
      </c>
      <c r="G27" s="76">
        <f t="shared" si="1"/>
        <v>30314.33</v>
      </c>
      <c r="H27" s="77">
        <v>0</v>
      </c>
      <c r="I27" s="78" t="s">
        <v>15</v>
      </c>
    </row>
    <row r="28" spans="1:9" s="47" customFormat="1" ht="72.75" customHeight="1">
      <c r="A28" s="79" t="s">
        <v>189</v>
      </c>
      <c r="B28" s="79" t="s">
        <v>192</v>
      </c>
      <c r="C28" s="72" t="s">
        <v>193</v>
      </c>
      <c r="D28" s="73">
        <v>45166</v>
      </c>
      <c r="E28" s="80">
        <v>1671045.01</v>
      </c>
      <c r="F28" s="75">
        <f t="shared" ref="F28:F36" si="2">30+D28</f>
        <v>45196</v>
      </c>
      <c r="G28" s="76">
        <f t="shared" ref="G28:G37" si="3">+E28</f>
        <v>1671045.01</v>
      </c>
      <c r="H28" s="77">
        <v>0</v>
      </c>
      <c r="I28" s="78" t="s">
        <v>15</v>
      </c>
    </row>
    <row r="29" spans="1:9" s="47" customFormat="1" ht="62.25" customHeight="1">
      <c r="A29" s="79" t="s">
        <v>189</v>
      </c>
      <c r="B29" s="79" t="s">
        <v>194</v>
      </c>
      <c r="C29" s="72" t="s">
        <v>195</v>
      </c>
      <c r="D29" s="73">
        <v>45166</v>
      </c>
      <c r="E29" s="80">
        <v>2247853.21</v>
      </c>
      <c r="F29" s="75">
        <f t="shared" si="2"/>
        <v>45196</v>
      </c>
      <c r="G29" s="76">
        <f t="shared" si="3"/>
        <v>2247853.21</v>
      </c>
      <c r="H29" s="77">
        <v>0</v>
      </c>
      <c r="I29" s="78" t="s">
        <v>15</v>
      </c>
    </row>
    <row r="30" spans="1:9" s="47" customFormat="1" ht="90.75" customHeight="1">
      <c r="A30" s="79" t="s">
        <v>189</v>
      </c>
      <c r="B30" s="79" t="s">
        <v>196</v>
      </c>
      <c r="C30" s="72" t="s">
        <v>197</v>
      </c>
      <c r="D30" s="73">
        <v>45166</v>
      </c>
      <c r="E30" s="80">
        <v>1729554.79</v>
      </c>
      <c r="F30" s="75">
        <f t="shared" si="2"/>
        <v>45196</v>
      </c>
      <c r="G30" s="76">
        <f t="shared" si="3"/>
        <v>1729554.79</v>
      </c>
      <c r="H30" s="77">
        <v>0</v>
      </c>
      <c r="I30" s="78" t="s">
        <v>15</v>
      </c>
    </row>
    <row r="31" spans="1:9" s="47" customFormat="1" ht="63.75" customHeight="1">
      <c r="A31" s="79" t="s">
        <v>198</v>
      </c>
      <c r="B31" s="79" t="s">
        <v>199</v>
      </c>
      <c r="C31" s="72" t="s">
        <v>200</v>
      </c>
      <c r="D31" s="73">
        <v>45139</v>
      </c>
      <c r="E31" s="80">
        <v>9048</v>
      </c>
      <c r="F31" s="75">
        <f t="shared" si="2"/>
        <v>45169</v>
      </c>
      <c r="G31" s="76">
        <f t="shared" si="3"/>
        <v>9048</v>
      </c>
      <c r="H31" s="77">
        <v>0</v>
      </c>
      <c r="I31" s="78" t="s">
        <v>15</v>
      </c>
    </row>
    <row r="32" spans="1:9" s="47" customFormat="1" ht="66" customHeight="1">
      <c r="A32" s="79" t="s">
        <v>167</v>
      </c>
      <c r="B32" s="79" t="s">
        <v>201</v>
      </c>
      <c r="C32" s="72" t="s">
        <v>202</v>
      </c>
      <c r="D32" s="73">
        <v>45126</v>
      </c>
      <c r="E32" s="80">
        <v>11221.06</v>
      </c>
      <c r="F32" s="75">
        <f t="shared" si="2"/>
        <v>45156</v>
      </c>
      <c r="G32" s="76">
        <f t="shared" si="3"/>
        <v>11221.06</v>
      </c>
      <c r="H32" s="77">
        <v>0</v>
      </c>
      <c r="I32" s="78" t="s">
        <v>15</v>
      </c>
    </row>
    <row r="33" spans="1:9" ht="15" customHeight="1">
      <c r="A33" s="98" t="s">
        <v>203</v>
      </c>
      <c r="B33" s="98" t="s">
        <v>204</v>
      </c>
      <c r="C33" s="72" t="s">
        <v>205</v>
      </c>
      <c r="D33" s="73">
        <v>45166</v>
      </c>
      <c r="E33" s="80">
        <v>678830.66</v>
      </c>
      <c r="F33" s="75">
        <f t="shared" si="2"/>
        <v>45196</v>
      </c>
      <c r="G33" s="76">
        <f t="shared" si="3"/>
        <v>678830.66</v>
      </c>
      <c r="H33" s="77">
        <v>0</v>
      </c>
      <c r="I33" s="78" t="s">
        <v>15</v>
      </c>
    </row>
    <row r="34" spans="1:9">
      <c r="A34" s="100"/>
      <c r="B34" s="100"/>
      <c r="C34" s="72" t="s">
        <v>206</v>
      </c>
      <c r="D34" s="73">
        <v>45166</v>
      </c>
      <c r="E34" s="80">
        <v>678830.66</v>
      </c>
      <c r="F34" s="75">
        <f t="shared" si="2"/>
        <v>45196</v>
      </c>
      <c r="G34" s="76">
        <f t="shared" si="3"/>
        <v>678830.66</v>
      </c>
      <c r="H34" s="77">
        <v>0</v>
      </c>
      <c r="I34" s="78" t="s">
        <v>15</v>
      </c>
    </row>
    <row r="35" spans="1:9">
      <c r="A35" s="100"/>
      <c r="B35" s="100"/>
      <c r="C35" s="72" t="s">
        <v>207</v>
      </c>
      <c r="D35" s="73">
        <v>45166</v>
      </c>
      <c r="E35" s="80">
        <v>678830.66</v>
      </c>
      <c r="F35" s="75">
        <f t="shared" si="2"/>
        <v>45196</v>
      </c>
      <c r="G35" s="76">
        <f t="shared" si="3"/>
        <v>678830.66</v>
      </c>
      <c r="H35" s="77">
        <v>0</v>
      </c>
      <c r="I35" s="78" t="s">
        <v>15</v>
      </c>
    </row>
    <row r="36" spans="1:9">
      <c r="A36" s="100"/>
      <c r="B36" s="100"/>
      <c r="C36" s="72" t="s">
        <v>208</v>
      </c>
      <c r="D36" s="73">
        <v>45166</v>
      </c>
      <c r="E36" s="80">
        <v>678830.66</v>
      </c>
      <c r="F36" s="75">
        <f t="shared" si="2"/>
        <v>45196</v>
      </c>
      <c r="G36" s="76">
        <f t="shared" si="3"/>
        <v>678830.66</v>
      </c>
      <c r="H36" s="77">
        <v>0</v>
      </c>
      <c r="I36" s="78" t="s">
        <v>15</v>
      </c>
    </row>
    <row r="37" spans="1:9">
      <c r="A37" s="100"/>
      <c r="B37" s="100"/>
      <c r="C37" s="72" t="s">
        <v>209</v>
      </c>
      <c r="D37" s="73">
        <v>45166</v>
      </c>
      <c r="E37" s="80">
        <v>678830.66</v>
      </c>
      <c r="F37" s="75">
        <f>30+D37</f>
        <v>45196</v>
      </c>
      <c r="G37" s="76">
        <f t="shared" si="3"/>
        <v>678830.66</v>
      </c>
      <c r="H37" s="77">
        <v>0</v>
      </c>
      <c r="I37" s="78" t="s">
        <v>15</v>
      </c>
    </row>
    <row r="38" spans="1:9">
      <c r="A38" s="100"/>
      <c r="B38" s="100"/>
      <c r="C38" s="72" t="s">
        <v>210</v>
      </c>
      <c r="D38" s="73">
        <v>45166</v>
      </c>
      <c r="E38" s="80">
        <v>678830.66</v>
      </c>
      <c r="F38" s="75">
        <f t="shared" ref="F38:F49" si="4">30+D38</f>
        <v>45196</v>
      </c>
      <c r="G38" s="76">
        <f t="shared" ref="G38:G48" si="5">+E38</f>
        <v>678830.66</v>
      </c>
      <c r="H38" s="77">
        <v>0</v>
      </c>
      <c r="I38" s="78" t="s">
        <v>15</v>
      </c>
    </row>
    <row r="39" spans="1:9">
      <c r="A39" s="100"/>
      <c r="B39" s="100"/>
      <c r="C39" s="72" t="s">
        <v>211</v>
      </c>
      <c r="D39" s="73">
        <v>45166</v>
      </c>
      <c r="E39" s="80">
        <v>678830.66</v>
      </c>
      <c r="F39" s="75">
        <f t="shared" si="4"/>
        <v>45196</v>
      </c>
      <c r="G39" s="76">
        <f t="shared" si="5"/>
        <v>678830.66</v>
      </c>
      <c r="H39" s="77">
        <v>0</v>
      </c>
      <c r="I39" s="78" t="s">
        <v>15</v>
      </c>
    </row>
    <row r="40" spans="1:9">
      <c r="A40" s="99"/>
      <c r="B40" s="99"/>
      <c r="C40" s="72" t="s">
        <v>212</v>
      </c>
      <c r="D40" s="73">
        <v>45166</v>
      </c>
      <c r="E40" s="80">
        <v>678830.66</v>
      </c>
      <c r="F40" s="75">
        <f t="shared" si="4"/>
        <v>45196</v>
      </c>
      <c r="G40" s="76">
        <f t="shared" si="5"/>
        <v>678830.66</v>
      </c>
      <c r="H40" s="77">
        <v>0</v>
      </c>
      <c r="I40" s="78" t="s">
        <v>15</v>
      </c>
    </row>
    <row r="41" spans="1:9" ht="55.5" customHeight="1">
      <c r="A41" s="48" t="s">
        <v>3</v>
      </c>
      <c r="B41" s="48" t="s">
        <v>4</v>
      </c>
      <c r="C41" s="48" t="s">
        <v>5</v>
      </c>
      <c r="D41" s="48" t="s">
        <v>6</v>
      </c>
      <c r="E41" s="49" t="s">
        <v>7</v>
      </c>
      <c r="F41" s="48" t="s">
        <v>8</v>
      </c>
      <c r="G41" s="48" t="s">
        <v>9</v>
      </c>
      <c r="H41" s="48" t="s">
        <v>10</v>
      </c>
      <c r="I41" s="48" t="s">
        <v>11</v>
      </c>
    </row>
    <row r="42" spans="1:9" ht="66.75" customHeight="1">
      <c r="A42" s="79" t="s">
        <v>213</v>
      </c>
      <c r="B42" s="79" t="s">
        <v>214</v>
      </c>
      <c r="C42" s="72" t="s">
        <v>215</v>
      </c>
      <c r="D42" s="73">
        <v>45162</v>
      </c>
      <c r="E42" s="80">
        <v>200600</v>
      </c>
      <c r="F42" s="75">
        <f t="shared" si="4"/>
        <v>45192</v>
      </c>
      <c r="G42" s="76">
        <f t="shared" si="5"/>
        <v>200600</v>
      </c>
      <c r="H42" s="77">
        <v>0</v>
      </c>
      <c r="I42" s="78" t="s">
        <v>15</v>
      </c>
    </row>
    <row r="43" spans="1:9" ht="105" customHeight="1">
      <c r="A43" s="79" t="s">
        <v>157</v>
      </c>
      <c r="B43" s="79" t="s">
        <v>216</v>
      </c>
      <c r="C43" s="72" t="s">
        <v>217</v>
      </c>
      <c r="D43" s="73">
        <v>45139</v>
      </c>
      <c r="E43" s="80">
        <v>3140.24</v>
      </c>
      <c r="F43" s="75">
        <f t="shared" si="4"/>
        <v>45169</v>
      </c>
      <c r="G43" s="76">
        <f t="shared" si="5"/>
        <v>3140.24</v>
      </c>
      <c r="H43" s="77">
        <v>0</v>
      </c>
      <c r="I43" s="78" t="s">
        <v>15</v>
      </c>
    </row>
    <row r="44" spans="1:9" ht="22.5" customHeight="1">
      <c r="A44" s="98" t="s">
        <v>218</v>
      </c>
      <c r="B44" s="98" t="s">
        <v>219</v>
      </c>
      <c r="C44" s="72" t="s">
        <v>220</v>
      </c>
      <c r="D44" s="73">
        <v>45013</v>
      </c>
      <c r="E44" s="80">
        <v>3000</v>
      </c>
      <c r="F44" s="75">
        <f t="shared" si="4"/>
        <v>45043</v>
      </c>
      <c r="G44" s="76">
        <f t="shared" si="5"/>
        <v>3000</v>
      </c>
      <c r="H44" s="77">
        <v>0</v>
      </c>
      <c r="I44" s="78" t="s">
        <v>15</v>
      </c>
    </row>
    <row r="45" spans="1:9" ht="22.5" customHeight="1">
      <c r="A45" s="100"/>
      <c r="B45" s="100"/>
      <c r="C45" s="72" t="s">
        <v>221</v>
      </c>
      <c r="D45" s="73">
        <v>45056</v>
      </c>
      <c r="E45" s="80">
        <v>3000</v>
      </c>
      <c r="F45" s="75">
        <f t="shared" si="4"/>
        <v>45086</v>
      </c>
      <c r="G45" s="76">
        <f t="shared" si="5"/>
        <v>3000</v>
      </c>
      <c r="H45" s="77">
        <v>0</v>
      </c>
      <c r="I45" s="78" t="s">
        <v>15</v>
      </c>
    </row>
    <row r="46" spans="1:9" ht="22.5" customHeight="1">
      <c r="A46" s="100"/>
      <c r="B46" s="100"/>
      <c r="C46" s="72" t="s">
        <v>222</v>
      </c>
      <c r="D46" s="73">
        <v>45104</v>
      </c>
      <c r="E46" s="80">
        <v>3000</v>
      </c>
      <c r="F46" s="75">
        <f t="shared" si="4"/>
        <v>45134</v>
      </c>
      <c r="G46" s="76">
        <f t="shared" si="5"/>
        <v>3000</v>
      </c>
      <c r="H46" s="77">
        <v>0</v>
      </c>
      <c r="I46" s="78" t="s">
        <v>15</v>
      </c>
    </row>
    <row r="47" spans="1:9" ht="22.5" customHeight="1">
      <c r="A47" s="99"/>
      <c r="B47" s="99"/>
      <c r="C47" s="72" t="s">
        <v>223</v>
      </c>
      <c r="D47" s="73">
        <v>45111</v>
      </c>
      <c r="E47" s="80">
        <v>3000</v>
      </c>
      <c r="F47" s="75">
        <f t="shared" si="4"/>
        <v>45141</v>
      </c>
      <c r="G47" s="76">
        <f t="shared" si="5"/>
        <v>3000</v>
      </c>
      <c r="H47" s="77">
        <v>0</v>
      </c>
      <c r="I47" s="78" t="s">
        <v>15</v>
      </c>
    </row>
    <row r="48" spans="1:9" ht="75.75" customHeight="1">
      <c r="A48" s="79" t="s">
        <v>224</v>
      </c>
      <c r="B48" s="79" t="s">
        <v>225</v>
      </c>
      <c r="C48" s="72" t="s">
        <v>226</v>
      </c>
      <c r="D48" s="73">
        <v>45142</v>
      </c>
      <c r="E48" s="80">
        <v>386397.99</v>
      </c>
      <c r="F48" s="75">
        <f t="shared" si="4"/>
        <v>45172</v>
      </c>
      <c r="G48" s="76">
        <f t="shared" si="5"/>
        <v>386397.99</v>
      </c>
      <c r="H48" s="77">
        <v>0</v>
      </c>
      <c r="I48" s="78" t="s">
        <v>15</v>
      </c>
    </row>
    <row r="49" spans="1:9" ht="89.25" customHeight="1">
      <c r="A49" s="79" t="s">
        <v>227</v>
      </c>
      <c r="B49" s="79" t="s">
        <v>228</v>
      </c>
      <c r="C49" s="72" t="s">
        <v>229</v>
      </c>
      <c r="D49" s="73">
        <v>45153</v>
      </c>
      <c r="E49" s="80">
        <v>1046506.58</v>
      </c>
      <c r="F49" s="75">
        <f t="shared" si="4"/>
        <v>45183</v>
      </c>
      <c r="G49" s="76">
        <f t="shared" ref="G49:G58" si="6">+E49</f>
        <v>1046506.58</v>
      </c>
      <c r="H49" s="77">
        <v>0</v>
      </c>
      <c r="I49" s="78" t="s">
        <v>15</v>
      </c>
    </row>
    <row r="50" spans="1:9" ht="78" customHeight="1">
      <c r="A50" s="79" t="s">
        <v>230</v>
      </c>
      <c r="B50" s="79" t="s">
        <v>231</v>
      </c>
      <c r="C50" s="72" t="s">
        <v>232</v>
      </c>
      <c r="D50" s="73">
        <v>45083</v>
      </c>
      <c r="E50" s="80">
        <v>381140</v>
      </c>
      <c r="F50" s="75">
        <f t="shared" ref="F50:F55" si="7">30+D50</f>
        <v>45113</v>
      </c>
      <c r="G50" s="76">
        <f t="shared" si="6"/>
        <v>381140</v>
      </c>
      <c r="H50" s="77">
        <v>0</v>
      </c>
      <c r="I50" s="78" t="s">
        <v>15</v>
      </c>
    </row>
    <row r="51" spans="1:9" ht="69.75" customHeight="1">
      <c r="A51" s="79" t="s">
        <v>233</v>
      </c>
      <c r="B51" s="79" t="s">
        <v>234</v>
      </c>
      <c r="C51" s="93" t="s">
        <v>235</v>
      </c>
      <c r="D51" s="73">
        <v>45107</v>
      </c>
      <c r="E51" s="80">
        <v>68920.59</v>
      </c>
      <c r="F51" s="75">
        <f t="shared" si="7"/>
        <v>45137</v>
      </c>
      <c r="G51" s="76">
        <f t="shared" si="6"/>
        <v>68920.59</v>
      </c>
      <c r="H51" s="77">
        <v>0</v>
      </c>
      <c r="I51" s="78" t="s">
        <v>15</v>
      </c>
    </row>
    <row r="52" spans="1:9" ht="39.75" customHeight="1">
      <c r="A52" s="98" t="s">
        <v>236</v>
      </c>
      <c r="B52" s="98" t="s">
        <v>237</v>
      </c>
      <c r="C52" s="72" t="s">
        <v>238</v>
      </c>
      <c r="D52" s="73">
        <v>45082</v>
      </c>
      <c r="E52" s="80">
        <v>96921.33</v>
      </c>
      <c r="F52" s="75">
        <f t="shared" si="7"/>
        <v>45112</v>
      </c>
      <c r="G52" s="76">
        <f t="shared" si="6"/>
        <v>96921.33</v>
      </c>
      <c r="H52" s="77">
        <v>0</v>
      </c>
      <c r="I52" s="78" t="s">
        <v>15</v>
      </c>
    </row>
    <row r="53" spans="1:9" ht="39.75" customHeight="1">
      <c r="A53" s="99"/>
      <c r="B53" s="99"/>
      <c r="C53" s="72" t="s">
        <v>239</v>
      </c>
      <c r="D53" s="73">
        <v>45143</v>
      </c>
      <c r="E53" s="80">
        <v>101030.97</v>
      </c>
      <c r="F53" s="75">
        <f t="shared" si="7"/>
        <v>45173</v>
      </c>
      <c r="G53" s="76">
        <f t="shared" si="6"/>
        <v>101030.97</v>
      </c>
      <c r="H53" s="77">
        <v>0</v>
      </c>
      <c r="I53" s="78" t="s">
        <v>15</v>
      </c>
    </row>
    <row r="54" spans="1:9" ht="59.25" customHeight="1">
      <c r="A54" s="79" t="s">
        <v>240</v>
      </c>
      <c r="B54" s="79" t="s">
        <v>241</v>
      </c>
      <c r="C54" s="72" t="s">
        <v>242</v>
      </c>
      <c r="D54" s="73">
        <v>45148</v>
      </c>
      <c r="E54" s="80">
        <v>1323926.93</v>
      </c>
      <c r="F54" s="75">
        <f t="shared" si="7"/>
        <v>45178</v>
      </c>
      <c r="G54" s="76">
        <f t="shared" si="6"/>
        <v>1323926.93</v>
      </c>
      <c r="H54" s="77">
        <v>0</v>
      </c>
      <c r="I54" s="78" t="s">
        <v>15</v>
      </c>
    </row>
    <row r="55" spans="1:9" ht="26.25" customHeight="1">
      <c r="A55" s="98" t="s">
        <v>12</v>
      </c>
      <c r="B55" s="98" t="s">
        <v>243</v>
      </c>
      <c r="C55" s="72" t="s">
        <v>244</v>
      </c>
      <c r="D55" s="73">
        <v>45142</v>
      </c>
      <c r="E55" s="80">
        <v>243750</v>
      </c>
      <c r="F55" s="75">
        <f t="shared" si="7"/>
        <v>45172</v>
      </c>
      <c r="G55" s="76">
        <f t="shared" si="6"/>
        <v>243750</v>
      </c>
      <c r="H55" s="77">
        <v>0</v>
      </c>
      <c r="I55" s="78" t="s">
        <v>15</v>
      </c>
    </row>
    <row r="56" spans="1:9" ht="26.25" customHeight="1">
      <c r="A56" s="100"/>
      <c r="B56" s="100"/>
      <c r="C56" s="72" t="s">
        <v>245</v>
      </c>
      <c r="D56" s="73">
        <v>45142</v>
      </c>
      <c r="E56" s="80">
        <v>243750</v>
      </c>
      <c r="F56" s="75">
        <f t="shared" ref="F56:F64" si="8">30+D56</f>
        <v>45172</v>
      </c>
      <c r="G56" s="76">
        <f t="shared" si="6"/>
        <v>243750</v>
      </c>
      <c r="H56" s="77">
        <v>0</v>
      </c>
      <c r="I56" s="78" t="s">
        <v>15</v>
      </c>
    </row>
    <row r="57" spans="1:9" ht="26.25" customHeight="1">
      <c r="A57" s="99"/>
      <c r="B57" s="99"/>
      <c r="C57" s="72" t="s">
        <v>246</v>
      </c>
      <c r="D57" s="73">
        <v>45142</v>
      </c>
      <c r="E57" s="80">
        <v>243750</v>
      </c>
      <c r="F57" s="75">
        <f t="shared" si="8"/>
        <v>45172</v>
      </c>
      <c r="G57" s="76">
        <f t="shared" si="6"/>
        <v>243750</v>
      </c>
      <c r="H57" s="77">
        <v>0</v>
      </c>
      <c r="I57" s="78" t="s">
        <v>15</v>
      </c>
    </row>
    <row r="58" spans="1:9" ht="80.25" customHeight="1">
      <c r="A58" s="85" t="s">
        <v>167</v>
      </c>
      <c r="B58" s="85" t="s">
        <v>247</v>
      </c>
      <c r="C58" s="72" t="s">
        <v>248</v>
      </c>
      <c r="D58" s="73">
        <v>45152</v>
      </c>
      <c r="E58" s="80">
        <v>20385.93</v>
      </c>
      <c r="F58" s="75">
        <f t="shared" si="8"/>
        <v>45182</v>
      </c>
      <c r="G58" s="76">
        <f t="shared" si="6"/>
        <v>20385.93</v>
      </c>
      <c r="H58" s="77">
        <v>0</v>
      </c>
      <c r="I58" s="78" t="s">
        <v>15</v>
      </c>
    </row>
    <row r="59" spans="1:9" ht="63" customHeight="1">
      <c r="A59" s="48" t="s">
        <v>3</v>
      </c>
      <c r="B59" s="48" t="s">
        <v>4</v>
      </c>
      <c r="C59" s="48" t="s">
        <v>5</v>
      </c>
      <c r="D59" s="48" t="s">
        <v>6</v>
      </c>
      <c r="E59" s="49" t="s">
        <v>7</v>
      </c>
      <c r="F59" s="48" t="s">
        <v>8</v>
      </c>
      <c r="G59" s="48" t="s">
        <v>9</v>
      </c>
      <c r="H59" s="48" t="s">
        <v>10</v>
      </c>
      <c r="I59" s="48" t="s">
        <v>11</v>
      </c>
    </row>
    <row r="60" spans="1:9" ht="81" customHeight="1">
      <c r="A60" s="85" t="s">
        <v>249</v>
      </c>
      <c r="B60" s="85" t="s">
        <v>250</v>
      </c>
      <c r="C60" s="72" t="s">
        <v>251</v>
      </c>
      <c r="D60" s="73">
        <v>45175</v>
      </c>
      <c r="E60" s="80">
        <v>374693</v>
      </c>
      <c r="F60" s="75">
        <f t="shared" si="8"/>
        <v>45205</v>
      </c>
      <c r="G60" s="76">
        <f>+E60</f>
        <v>374693</v>
      </c>
      <c r="H60" s="77">
        <v>0</v>
      </c>
      <c r="I60" s="78" t="s">
        <v>15</v>
      </c>
    </row>
    <row r="61" spans="1:9" ht="68.25" customHeight="1">
      <c r="A61" s="85" t="s">
        <v>233</v>
      </c>
      <c r="B61" s="85" t="s">
        <v>252</v>
      </c>
      <c r="C61" s="72" t="s">
        <v>253</v>
      </c>
      <c r="D61" s="73">
        <v>45138</v>
      </c>
      <c r="E61" s="80">
        <v>75541.16</v>
      </c>
      <c r="F61" s="75">
        <f t="shared" si="8"/>
        <v>45168</v>
      </c>
      <c r="G61" s="76">
        <f>+E61</f>
        <v>75541.16</v>
      </c>
      <c r="H61" s="77">
        <v>0</v>
      </c>
      <c r="I61" s="78" t="s">
        <v>15</v>
      </c>
    </row>
    <row r="62" spans="1:9" ht="68.25" customHeight="1">
      <c r="A62" s="79" t="s">
        <v>254</v>
      </c>
      <c r="B62" s="79" t="s">
        <v>255</v>
      </c>
      <c r="C62" s="72" t="s">
        <v>256</v>
      </c>
      <c r="D62" s="73">
        <v>45170</v>
      </c>
      <c r="E62" s="80">
        <v>527</v>
      </c>
      <c r="F62" s="75">
        <f t="shared" si="8"/>
        <v>45200</v>
      </c>
      <c r="G62" s="76">
        <f>+E62</f>
        <v>527</v>
      </c>
      <c r="H62" s="77">
        <v>0</v>
      </c>
      <c r="I62" s="78" t="s">
        <v>15</v>
      </c>
    </row>
    <row r="63" spans="1:9" ht="85.5" customHeight="1">
      <c r="A63" s="79" t="s">
        <v>174</v>
      </c>
      <c r="B63" s="79" t="s">
        <v>257</v>
      </c>
      <c r="C63" s="72" t="s">
        <v>258</v>
      </c>
      <c r="D63" s="73">
        <v>45156</v>
      </c>
      <c r="E63" s="80">
        <v>290000</v>
      </c>
      <c r="F63" s="75">
        <f t="shared" si="8"/>
        <v>45186</v>
      </c>
      <c r="G63" s="76">
        <f>+E63</f>
        <v>290000</v>
      </c>
      <c r="H63" s="77">
        <v>0</v>
      </c>
      <c r="I63" s="78" t="s">
        <v>15</v>
      </c>
    </row>
    <row r="64" spans="1:9" ht="81" customHeight="1">
      <c r="A64" s="85" t="s">
        <v>259</v>
      </c>
      <c r="B64" s="85" t="s">
        <v>260</v>
      </c>
      <c r="C64" s="72" t="s">
        <v>261</v>
      </c>
      <c r="D64" s="73">
        <v>45152</v>
      </c>
      <c r="E64" s="80">
        <v>19027.5</v>
      </c>
      <c r="F64" s="75">
        <f t="shared" si="8"/>
        <v>45182</v>
      </c>
      <c r="G64" s="76">
        <f>+E64</f>
        <v>19027.5</v>
      </c>
      <c r="H64" s="77">
        <v>0</v>
      </c>
      <c r="I64" s="78" t="s">
        <v>15</v>
      </c>
    </row>
    <row r="65" spans="1:9" ht="83.25" customHeight="1">
      <c r="A65" s="85" t="s">
        <v>262</v>
      </c>
      <c r="B65" s="85" t="s">
        <v>263</v>
      </c>
      <c r="C65" s="72" t="s">
        <v>264</v>
      </c>
      <c r="D65" s="73">
        <v>45078</v>
      </c>
      <c r="E65" s="80">
        <v>143960</v>
      </c>
      <c r="F65" s="75">
        <f t="shared" ref="F65:F66" si="9">30+D65</f>
        <v>45108</v>
      </c>
      <c r="G65" s="76">
        <f t="shared" ref="G65:G66" si="10">+E65</f>
        <v>143960</v>
      </c>
      <c r="H65" s="77">
        <v>0</v>
      </c>
      <c r="I65" s="78" t="s">
        <v>15</v>
      </c>
    </row>
    <row r="66" spans="1:9" ht="69" customHeight="1">
      <c r="A66" s="85" t="s">
        <v>167</v>
      </c>
      <c r="B66" s="85" t="s">
        <v>265</v>
      </c>
      <c r="C66" s="72" t="s">
        <v>266</v>
      </c>
      <c r="D66" s="73">
        <v>45121</v>
      </c>
      <c r="E66" s="80">
        <v>17805.68</v>
      </c>
      <c r="F66" s="75">
        <f t="shared" si="9"/>
        <v>45151</v>
      </c>
      <c r="G66" s="76">
        <f t="shared" si="10"/>
        <v>17805.68</v>
      </c>
      <c r="H66" s="77">
        <v>0</v>
      </c>
      <c r="I66" s="78" t="s">
        <v>15</v>
      </c>
    </row>
    <row r="67" spans="1:9" ht="83.25" customHeight="1">
      <c r="A67" s="85" t="s">
        <v>167</v>
      </c>
      <c r="B67" s="85" t="s">
        <v>267</v>
      </c>
      <c r="C67" s="72" t="s">
        <v>268</v>
      </c>
      <c r="D67" s="73">
        <v>45132</v>
      </c>
      <c r="E67" s="80">
        <v>16569.38</v>
      </c>
      <c r="F67" s="75">
        <f t="shared" ref="F67:F75" si="11">30+D67</f>
        <v>45162</v>
      </c>
      <c r="G67" s="76">
        <f t="shared" ref="G67:G72" si="12">+E67</f>
        <v>16569.38</v>
      </c>
      <c r="H67" s="77">
        <v>0</v>
      </c>
      <c r="I67" s="78" t="s">
        <v>15</v>
      </c>
    </row>
    <row r="68" spans="1:9" ht="67.5" customHeight="1">
      <c r="A68" s="85" t="s">
        <v>167</v>
      </c>
      <c r="B68" s="85" t="s">
        <v>269</v>
      </c>
      <c r="C68" s="72" t="s">
        <v>270</v>
      </c>
      <c r="D68" s="73">
        <v>45111</v>
      </c>
      <c r="E68" s="80">
        <v>83500.66</v>
      </c>
      <c r="F68" s="75">
        <f t="shared" si="11"/>
        <v>45141</v>
      </c>
      <c r="G68" s="76">
        <f t="shared" si="12"/>
        <v>83500.66</v>
      </c>
      <c r="H68" s="77">
        <v>0</v>
      </c>
      <c r="I68" s="78" t="s">
        <v>15</v>
      </c>
    </row>
    <row r="69" spans="1:9" ht="57.75" customHeight="1">
      <c r="A69" s="85" t="s">
        <v>271</v>
      </c>
      <c r="B69" s="79" t="s">
        <v>272</v>
      </c>
      <c r="C69" s="72" t="s">
        <v>273</v>
      </c>
      <c r="D69" s="73">
        <v>45153</v>
      </c>
      <c r="E69" s="80">
        <v>2868.58</v>
      </c>
      <c r="F69" s="75">
        <f t="shared" si="11"/>
        <v>45183</v>
      </c>
      <c r="G69" s="76">
        <f t="shared" si="12"/>
        <v>2868.58</v>
      </c>
      <c r="H69" s="77">
        <v>0</v>
      </c>
      <c r="I69" s="78" t="s">
        <v>15</v>
      </c>
    </row>
    <row r="70" spans="1:9" ht="27" customHeight="1">
      <c r="A70" s="98" t="s">
        <v>274</v>
      </c>
      <c r="B70" s="98" t="s">
        <v>275</v>
      </c>
      <c r="C70" s="72" t="s">
        <v>276</v>
      </c>
      <c r="D70" s="73">
        <v>45087</v>
      </c>
      <c r="E70" s="80">
        <v>27000</v>
      </c>
      <c r="F70" s="75">
        <f t="shared" si="11"/>
        <v>45117</v>
      </c>
      <c r="G70" s="76">
        <f t="shared" si="12"/>
        <v>27000</v>
      </c>
      <c r="H70" s="77">
        <v>0</v>
      </c>
      <c r="I70" s="78" t="s">
        <v>15</v>
      </c>
    </row>
    <row r="71" spans="1:9" ht="27" customHeight="1">
      <c r="A71" s="100"/>
      <c r="B71" s="100"/>
      <c r="C71" s="72" t="s">
        <v>277</v>
      </c>
      <c r="D71" s="73">
        <v>45118</v>
      </c>
      <c r="E71" s="80">
        <v>27000</v>
      </c>
      <c r="F71" s="75">
        <f t="shared" si="11"/>
        <v>45148</v>
      </c>
      <c r="G71" s="76">
        <f t="shared" si="12"/>
        <v>27000</v>
      </c>
      <c r="H71" s="77">
        <v>0</v>
      </c>
      <c r="I71" s="78" t="s">
        <v>15</v>
      </c>
    </row>
    <row r="72" spans="1:9" ht="27" customHeight="1">
      <c r="A72" s="100"/>
      <c r="B72" s="100"/>
      <c r="C72" s="72" t="s">
        <v>278</v>
      </c>
      <c r="D72" s="73">
        <v>45127</v>
      </c>
      <c r="E72" s="80">
        <v>27000</v>
      </c>
      <c r="F72" s="75">
        <f t="shared" si="11"/>
        <v>45157</v>
      </c>
      <c r="G72" s="76">
        <f t="shared" si="12"/>
        <v>27000</v>
      </c>
      <c r="H72" s="77">
        <v>0</v>
      </c>
      <c r="I72" s="78" t="s">
        <v>15</v>
      </c>
    </row>
    <row r="73" spans="1:9" ht="27" customHeight="1">
      <c r="A73" s="99"/>
      <c r="B73" s="99"/>
      <c r="C73" s="72" t="s">
        <v>279</v>
      </c>
      <c r="D73" s="73">
        <v>45138</v>
      </c>
      <c r="E73" s="80">
        <v>27000</v>
      </c>
      <c r="F73" s="75">
        <f t="shared" si="11"/>
        <v>45168</v>
      </c>
      <c r="G73" s="76">
        <f t="shared" ref="G73:G75" si="13">+E73</f>
        <v>27000</v>
      </c>
      <c r="H73" s="77">
        <v>0</v>
      </c>
      <c r="I73" s="78" t="s">
        <v>15</v>
      </c>
    </row>
    <row r="74" spans="1:9" ht="55.5" customHeight="1">
      <c r="A74" s="48" t="s">
        <v>3</v>
      </c>
      <c r="B74" s="48" t="s">
        <v>4</v>
      </c>
      <c r="C74" s="48" t="s">
        <v>5</v>
      </c>
      <c r="D74" s="48" t="s">
        <v>6</v>
      </c>
      <c r="E74" s="49" t="s">
        <v>7</v>
      </c>
      <c r="F74" s="48" t="s">
        <v>8</v>
      </c>
      <c r="G74" s="48" t="s">
        <v>9</v>
      </c>
      <c r="H74" s="48" t="s">
        <v>10</v>
      </c>
      <c r="I74" s="48" t="s">
        <v>11</v>
      </c>
    </row>
    <row r="75" spans="1:9" ht="45.75" customHeight="1">
      <c r="A75" s="98" t="s">
        <v>274</v>
      </c>
      <c r="B75" s="98" t="s">
        <v>280</v>
      </c>
      <c r="C75" s="72" t="s">
        <v>281</v>
      </c>
      <c r="D75" s="73">
        <v>45097</v>
      </c>
      <c r="E75" s="80">
        <v>33750</v>
      </c>
      <c r="F75" s="75">
        <f t="shared" si="11"/>
        <v>45127</v>
      </c>
      <c r="G75" s="76">
        <f t="shared" si="13"/>
        <v>33750</v>
      </c>
      <c r="H75" s="77">
        <v>0</v>
      </c>
      <c r="I75" s="78" t="s">
        <v>15</v>
      </c>
    </row>
    <row r="76" spans="1:9" ht="45.75" customHeight="1">
      <c r="A76" s="99"/>
      <c r="B76" s="99"/>
      <c r="C76" s="72" t="s">
        <v>282</v>
      </c>
      <c r="D76" s="73">
        <v>45106</v>
      </c>
      <c r="E76" s="80">
        <v>27000</v>
      </c>
      <c r="F76" s="75">
        <f t="shared" ref="F76:F86" si="14">30+D76</f>
        <v>45136</v>
      </c>
      <c r="G76" s="76">
        <f t="shared" ref="G76:G88" si="15">+E76</f>
        <v>27000</v>
      </c>
      <c r="H76" s="77">
        <v>0</v>
      </c>
      <c r="I76" s="78" t="s">
        <v>15</v>
      </c>
    </row>
    <row r="77" spans="1:9" ht="81.75" customHeight="1">
      <c r="A77" s="79" t="s">
        <v>177</v>
      </c>
      <c r="B77" s="79" t="s">
        <v>283</v>
      </c>
      <c r="C77" s="72" t="s">
        <v>284</v>
      </c>
      <c r="D77" s="73">
        <v>45127</v>
      </c>
      <c r="E77" s="80">
        <v>110717</v>
      </c>
      <c r="F77" s="75">
        <f t="shared" si="14"/>
        <v>45157</v>
      </c>
      <c r="G77" s="76">
        <f t="shared" si="15"/>
        <v>110717</v>
      </c>
      <c r="H77" s="77">
        <v>0</v>
      </c>
      <c r="I77" s="78" t="s">
        <v>15</v>
      </c>
    </row>
    <row r="78" spans="1:9" ht="74.25" customHeight="1">
      <c r="A78" s="79" t="s">
        <v>233</v>
      </c>
      <c r="B78" s="79" t="s">
        <v>285</v>
      </c>
      <c r="C78" s="72" t="s">
        <v>286</v>
      </c>
      <c r="D78" s="73">
        <v>45169</v>
      </c>
      <c r="E78" s="80">
        <v>73745.27</v>
      </c>
      <c r="F78" s="75">
        <f t="shared" si="14"/>
        <v>45199</v>
      </c>
      <c r="G78" s="76">
        <f t="shared" si="15"/>
        <v>73745.27</v>
      </c>
      <c r="H78" s="77">
        <v>0</v>
      </c>
      <c r="I78" s="78" t="s">
        <v>15</v>
      </c>
    </row>
    <row r="79" spans="1:9" s="70" customFormat="1" ht="18.75" customHeight="1">
      <c r="A79" s="98" t="s">
        <v>218</v>
      </c>
      <c r="B79" s="98" t="s">
        <v>287</v>
      </c>
      <c r="C79" s="72" t="s">
        <v>288</v>
      </c>
      <c r="D79" s="73">
        <v>45076</v>
      </c>
      <c r="E79" s="81">
        <v>3300</v>
      </c>
      <c r="F79" s="75">
        <f t="shared" si="14"/>
        <v>45106</v>
      </c>
      <c r="G79" s="82">
        <f t="shared" si="15"/>
        <v>3300</v>
      </c>
      <c r="H79" s="77">
        <v>0</v>
      </c>
      <c r="I79" s="78" t="s">
        <v>15</v>
      </c>
    </row>
    <row r="80" spans="1:9" s="70" customFormat="1" ht="18.75" customHeight="1">
      <c r="A80" s="100"/>
      <c r="B80" s="100"/>
      <c r="C80" s="72" t="s">
        <v>289</v>
      </c>
      <c r="D80" s="73">
        <v>45107</v>
      </c>
      <c r="E80" s="81">
        <v>3000</v>
      </c>
      <c r="F80" s="75">
        <f t="shared" si="14"/>
        <v>45137</v>
      </c>
      <c r="G80" s="82">
        <f t="shared" si="15"/>
        <v>3000</v>
      </c>
      <c r="H80" s="77">
        <v>0</v>
      </c>
      <c r="I80" s="78" t="s">
        <v>15</v>
      </c>
    </row>
    <row r="81" spans="1:9" ht="18.75" customHeight="1">
      <c r="A81" s="100"/>
      <c r="B81" s="100"/>
      <c r="C81" s="72" t="s">
        <v>290</v>
      </c>
      <c r="D81" s="73">
        <v>45118</v>
      </c>
      <c r="E81" s="80">
        <v>3000</v>
      </c>
      <c r="F81" s="75">
        <f t="shared" si="14"/>
        <v>45148</v>
      </c>
      <c r="G81" s="76">
        <f t="shared" si="15"/>
        <v>3000</v>
      </c>
      <c r="H81" s="77">
        <v>0</v>
      </c>
      <c r="I81" s="78" t="s">
        <v>15</v>
      </c>
    </row>
    <row r="82" spans="1:9" ht="18.75" customHeight="1">
      <c r="A82" s="100"/>
      <c r="B82" s="100"/>
      <c r="C82" s="72" t="s">
        <v>291</v>
      </c>
      <c r="D82" s="73">
        <v>45120</v>
      </c>
      <c r="E82" s="80">
        <v>2520</v>
      </c>
      <c r="F82" s="75">
        <f t="shared" si="14"/>
        <v>45150</v>
      </c>
      <c r="G82" s="76">
        <f t="shared" si="15"/>
        <v>2520</v>
      </c>
      <c r="H82" s="77">
        <v>0</v>
      </c>
      <c r="I82" s="78" t="s">
        <v>15</v>
      </c>
    </row>
    <row r="83" spans="1:9" ht="18.75" customHeight="1">
      <c r="A83" s="99"/>
      <c r="B83" s="99"/>
      <c r="C83" s="72" t="s">
        <v>292</v>
      </c>
      <c r="D83" s="73">
        <v>45120</v>
      </c>
      <c r="E83" s="80">
        <v>480</v>
      </c>
      <c r="F83" s="75">
        <f t="shared" si="14"/>
        <v>45150</v>
      </c>
      <c r="G83" s="76">
        <f t="shared" si="15"/>
        <v>480</v>
      </c>
      <c r="H83" s="77">
        <v>0</v>
      </c>
      <c r="I83" s="78" t="s">
        <v>15</v>
      </c>
    </row>
    <row r="84" spans="1:9" ht="47.25" customHeight="1">
      <c r="A84" s="98" t="s">
        <v>167</v>
      </c>
      <c r="B84" s="98" t="s">
        <v>293</v>
      </c>
      <c r="C84" s="72" t="s">
        <v>294</v>
      </c>
      <c r="D84" s="73">
        <v>45142</v>
      </c>
      <c r="E84" s="80">
        <v>17710.03</v>
      </c>
      <c r="F84" s="75">
        <f t="shared" si="14"/>
        <v>45172</v>
      </c>
      <c r="G84" s="76">
        <f t="shared" si="15"/>
        <v>17710.03</v>
      </c>
      <c r="H84" s="77">
        <v>0</v>
      </c>
      <c r="I84" s="78" t="s">
        <v>15</v>
      </c>
    </row>
    <row r="85" spans="1:9" ht="47.25" customHeight="1">
      <c r="A85" s="99"/>
      <c r="B85" s="99"/>
      <c r="C85" s="72" t="s">
        <v>295</v>
      </c>
      <c r="D85" s="73">
        <v>45142</v>
      </c>
      <c r="E85" s="80">
        <v>27629.31</v>
      </c>
      <c r="F85" s="75">
        <f t="shared" si="14"/>
        <v>45172</v>
      </c>
      <c r="G85" s="76">
        <f t="shared" si="15"/>
        <v>27629.31</v>
      </c>
      <c r="H85" s="77">
        <v>0</v>
      </c>
      <c r="I85" s="78" t="s">
        <v>15</v>
      </c>
    </row>
    <row r="86" spans="1:9" ht="91.5" customHeight="1">
      <c r="A86" s="85" t="s">
        <v>296</v>
      </c>
      <c r="B86" s="85" t="s">
        <v>297</v>
      </c>
      <c r="C86" s="72" t="s">
        <v>298</v>
      </c>
      <c r="D86" s="73">
        <v>45140</v>
      </c>
      <c r="E86" s="80">
        <v>253500</v>
      </c>
      <c r="F86" s="75">
        <f t="shared" si="14"/>
        <v>45170</v>
      </c>
      <c r="G86" s="76">
        <f t="shared" si="15"/>
        <v>253500</v>
      </c>
      <c r="H86" s="77">
        <v>0</v>
      </c>
      <c r="I86" s="78" t="s">
        <v>15</v>
      </c>
    </row>
    <row r="87" spans="1:9" ht="66" customHeight="1">
      <c r="A87" s="79" t="s">
        <v>236</v>
      </c>
      <c r="B87" s="79" t="s">
        <v>299</v>
      </c>
      <c r="C87" s="72" t="s">
        <v>300</v>
      </c>
      <c r="D87" s="73">
        <v>45174</v>
      </c>
      <c r="E87" s="86">
        <v>93111.79</v>
      </c>
      <c r="F87" s="75">
        <f t="shared" ref="F87:F88" si="16">30+D87</f>
        <v>45204</v>
      </c>
      <c r="G87" s="76">
        <f t="shared" si="15"/>
        <v>93111.79</v>
      </c>
      <c r="H87" s="77">
        <v>0</v>
      </c>
      <c r="I87" s="78" t="s">
        <v>15</v>
      </c>
    </row>
    <row r="88" spans="1:9" ht="77.25" customHeight="1">
      <c r="A88" s="85" t="s">
        <v>301</v>
      </c>
      <c r="B88" s="85" t="s">
        <v>302</v>
      </c>
      <c r="C88" s="72" t="s">
        <v>303</v>
      </c>
      <c r="D88" s="73">
        <v>45155</v>
      </c>
      <c r="E88" s="80">
        <v>785002.32</v>
      </c>
      <c r="F88" s="75">
        <f t="shared" si="16"/>
        <v>45185</v>
      </c>
      <c r="G88" s="76">
        <f t="shared" si="15"/>
        <v>785002.32</v>
      </c>
      <c r="H88" s="77">
        <v>0</v>
      </c>
      <c r="I88" s="78" t="s">
        <v>15</v>
      </c>
    </row>
    <row r="89" spans="1:9" ht="56.25" customHeight="1">
      <c r="A89" s="85" t="s">
        <v>304</v>
      </c>
      <c r="B89" s="85" t="s">
        <v>305</v>
      </c>
      <c r="C89" s="72" t="s">
        <v>306</v>
      </c>
      <c r="D89" s="73">
        <v>45146</v>
      </c>
      <c r="E89" s="80">
        <v>153094.10999999999</v>
      </c>
      <c r="F89" s="75">
        <f>30+D89</f>
        <v>45176</v>
      </c>
      <c r="G89" s="76">
        <f>+E89</f>
        <v>153094.10999999999</v>
      </c>
      <c r="H89" s="77">
        <v>0</v>
      </c>
      <c r="I89" s="78" t="s">
        <v>15</v>
      </c>
    </row>
    <row r="90" spans="1:9" ht="71.25" customHeight="1">
      <c r="A90" s="85" t="s">
        <v>162</v>
      </c>
      <c r="B90" s="85" t="s">
        <v>307</v>
      </c>
      <c r="C90" s="72" t="s">
        <v>308</v>
      </c>
      <c r="D90" s="73">
        <v>44868</v>
      </c>
      <c r="E90" s="80">
        <v>3000000</v>
      </c>
      <c r="F90" s="75">
        <f t="shared" ref="F90:F91" si="17">30+D90</f>
        <v>44898</v>
      </c>
      <c r="G90" s="76">
        <f t="shared" ref="G90:G91" si="18">+E90</f>
        <v>3000000</v>
      </c>
      <c r="H90" s="77">
        <v>0</v>
      </c>
      <c r="I90" s="78" t="s">
        <v>15</v>
      </c>
    </row>
    <row r="91" spans="1:9" ht="67.5" customHeight="1">
      <c r="A91" s="85" t="s">
        <v>309</v>
      </c>
      <c r="B91" s="85" t="s">
        <v>310</v>
      </c>
      <c r="C91" s="72" t="s">
        <v>311</v>
      </c>
      <c r="D91" s="73">
        <v>45163</v>
      </c>
      <c r="E91" s="80">
        <v>109580.7</v>
      </c>
      <c r="F91" s="75">
        <f t="shared" si="17"/>
        <v>45193</v>
      </c>
      <c r="G91" s="76">
        <f t="shared" si="18"/>
        <v>109580.7</v>
      </c>
      <c r="H91" s="77">
        <v>0</v>
      </c>
      <c r="I91" s="78" t="s">
        <v>15</v>
      </c>
    </row>
    <row r="92" spans="1:9" ht="67.5" customHeight="1">
      <c r="A92" s="48" t="s">
        <v>3</v>
      </c>
      <c r="B92" s="48" t="s">
        <v>4</v>
      </c>
      <c r="C92" s="48" t="s">
        <v>5</v>
      </c>
      <c r="D92" s="48" t="s">
        <v>6</v>
      </c>
      <c r="E92" s="49" t="s">
        <v>7</v>
      </c>
      <c r="F92" s="48" t="s">
        <v>8</v>
      </c>
      <c r="G92" s="48" t="s">
        <v>9</v>
      </c>
      <c r="H92" s="48" t="s">
        <v>10</v>
      </c>
      <c r="I92" s="48" t="s">
        <v>11</v>
      </c>
    </row>
    <row r="93" spans="1:9" ht="45.75" customHeight="1">
      <c r="A93" s="98" t="s">
        <v>312</v>
      </c>
      <c r="B93" s="98" t="s">
        <v>313</v>
      </c>
      <c r="C93" s="72" t="s">
        <v>314</v>
      </c>
      <c r="D93" s="73">
        <v>45174</v>
      </c>
      <c r="E93" s="80">
        <v>47170.07</v>
      </c>
      <c r="F93" s="75">
        <f t="shared" ref="F93:F100" si="19">30+D93</f>
        <v>45204</v>
      </c>
      <c r="G93" s="76">
        <f t="shared" ref="G93:G102" si="20">+E93</f>
        <v>47170.07</v>
      </c>
      <c r="H93" s="77">
        <v>0</v>
      </c>
      <c r="I93" s="78" t="s">
        <v>15</v>
      </c>
    </row>
    <row r="94" spans="1:9" ht="45.75" customHeight="1">
      <c r="A94" s="99"/>
      <c r="B94" s="99"/>
      <c r="C94" s="72" t="s">
        <v>315</v>
      </c>
      <c r="D94" s="73">
        <v>45174</v>
      </c>
      <c r="E94" s="80">
        <v>127.93</v>
      </c>
      <c r="F94" s="75">
        <f t="shared" si="19"/>
        <v>45204</v>
      </c>
      <c r="G94" s="76">
        <f t="shared" si="20"/>
        <v>127.93</v>
      </c>
      <c r="H94" s="77">
        <v>0</v>
      </c>
      <c r="I94" s="78" t="s">
        <v>15</v>
      </c>
    </row>
    <row r="95" spans="1:9" ht="33" customHeight="1">
      <c r="A95" s="98" t="s">
        <v>36</v>
      </c>
      <c r="B95" s="98" t="s">
        <v>316</v>
      </c>
      <c r="C95" s="72" t="s">
        <v>317</v>
      </c>
      <c r="D95" s="73">
        <v>45199</v>
      </c>
      <c r="E95" s="80">
        <v>84005.46</v>
      </c>
      <c r="F95" s="75">
        <f t="shared" si="19"/>
        <v>45229</v>
      </c>
      <c r="G95" s="76">
        <f t="shared" si="20"/>
        <v>84005.46</v>
      </c>
      <c r="H95" s="77">
        <v>0</v>
      </c>
      <c r="I95" s="78" t="s">
        <v>15</v>
      </c>
    </row>
    <row r="96" spans="1:9" ht="33" customHeight="1">
      <c r="A96" s="100"/>
      <c r="B96" s="100"/>
      <c r="C96" s="72" t="s">
        <v>318</v>
      </c>
      <c r="D96" s="73">
        <v>45199</v>
      </c>
      <c r="E96" s="80">
        <v>84005.46</v>
      </c>
      <c r="F96" s="75">
        <f t="shared" si="19"/>
        <v>45229</v>
      </c>
      <c r="G96" s="76">
        <f t="shared" si="20"/>
        <v>84005.46</v>
      </c>
      <c r="H96" s="77">
        <v>0</v>
      </c>
      <c r="I96" s="78" t="s">
        <v>15</v>
      </c>
    </row>
    <row r="97" spans="1:9" ht="33" customHeight="1">
      <c r="A97" s="99"/>
      <c r="B97" s="99"/>
      <c r="C97" s="72" t="s">
        <v>319</v>
      </c>
      <c r="D97" s="73">
        <v>45199</v>
      </c>
      <c r="E97" s="80">
        <v>84005.46</v>
      </c>
      <c r="F97" s="75">
        <f t="shared" si="19"/>
        <v>45229</v>
      </c>
      <c r="G97" s="76">
        <f t="shared" si="20"/>
        <v>84005.46</v>
      </c>
      <c r="H97" s="77">
        <v>0</v>
      </c>
      <c r="I97" s="78" t="s">
        <v>15</v>
      </c>
    </row>
    <row r="98" spans="1:9" ht="90.75" customHeight="1">
      <c r="A98" s="79" t="s">
        <v>320</v>
      </c>
      <c r="B98" s="79" t="s">
        <v>321</v>
      </c>
      <c r="C98" s="72" t="s">
        <v>322</v>
      </c>
      <c r="D98" s="73">
        <v>45065</v>
      </c>
      <c r="E98" s="80">
        <v>706820</v>
      </c>
      <c r="F98" s="75">
        <f t="shared" si="19"/>
        <v>45095</v>
      </c>
      <c r="G98" s="76">
        <f t="shared" si="20"/>
        <v>706820</v>
      </c>
      <c r="H98" s="77">
        <v>0</v>
      </c>
      <c r="I98" s="78" t="s">
        <v>15</v>
      </c>
    </row>
    <row r="99" spans="1:9" ht="102" customHeight="1">
      <c r="A99" s="85" t="s">
        <v>323</v>
      </c>
      <c r="B99" s="85" t="s">
        <v>324</v>
      </c>
      <c r="C99" s="72" t="s">
        <v>325</v>
      </c>
      <c r="D99" s="73">
        <v>45119</v>
      </c>
      <c r="E99" s="80">
        <v>224613</v>
      </c>
      <c r="F99" s="75">
        <f t="shared" si="19"/>
        <v>45149</v>
      </c>
      <c r="G99" s="76">
        <f t="shared" si="20"/>
        <v>224613</v>
      </c>
      <c r="H99" s="77">
        <v>0</v>
      </c>
      <c r="I99" s="78" t="s">
        <v>15</v>
      </c>
    </row>
    <row r="100" spans="1:9" ht="94.5" customHeight="1">
      <c r="A100" s="85" t="s">
        <v>326</v>
      </c>
      <c r="B100" s="85" t="s">
        <v>327</v>
      </c>
      <c r="C100" s="72" t="s">
        <v>41</v>
      </c>
      <c r="D100" s="73">
        <v>44921</v>
      </c>
      <c r="E100" s="80">
        <v>53808</v>
      </c>
      <c r="F100" s="75">
        <f t="shared" si="19"/>
        <v>44951</v>
      </c>
      <c r="G100" s="76">
        <f t="shared" si="20"/>
        <v>53808</v>
      </c>
      <c r="H100" s="77">
        <v>0</v>
      </c>
      <c r="I100" s="78" t="s">
        <v>15</v>
      </c>
    </row>
    <row r="101" spans="1:9" ht="83.25" customHeight="1">
      <c r="A101" s="79" t="s">
        <v>328</v>
      </c>
      <c r="B101" s="79" t="s">
        <v>329</v>
      </c>
      <c r="C101" s="72" t="s">
        <v>330</v>
      </c>
      <c r="D101" s="73">
        <v>45170</v>
      </c>
      <c r="E101" s="80">
        <v>999000</v>
      </c>
      <c r="F101" s="75">
        <f>30+D101</f>
        <v>45200</v>
      </c>
      <c r="G101" s="76">
        <f t="shared" si="20"/>
        <v>999000</v>
      </c>
      <c r="H101" s="77">
        <v>0</v>
      </c>
      <c r="I101" s="78" t="s">
        <v>15</v>
      </c>
    </row>
    <row r="102" spans="1:9" ht="93.75" customHeight="1">
      <c r="A102" s="79" t="s">
        <v>331</v>
      </c>
      <c r="B102" s="79" t="s">
        <v>332</v>
      </c>
      <c r="C102" s="72" t="s">
        <v>333</v>
      </c>
      <c r="D102" s="73">
        <v>45198</v>
      </c>
      <c r="E102" s="80">
        <v>40000</v>
      </c>
      <c r="F102" s="75">
        <f>30+D102</f>
        <v>45228</v>
      </c>
      <c r="G102" s="76">
        <f t="shared" si="20"/>
        <v>40000</v>
      </c>
      <c r="H102" s="77">
        <v>0</v>
      </c>
      <c r="I102" s="78" t="s">
        <v>15</v>
      </c>
    </row>
    <row r="103" spans="1:9" ht="84.75" customHeight="1">
      <c r="A103" s="85" t="s">
        <v>177</v>
      </c>
      <c r="B103" s="85" t="s">
        <v>334</v>
      </c>
      <c r="C103" s="72" t="s">
        <v>335</v>
      </c>
      <c r="D103" s="73">
        <v>44910</v>
      </c>
      <c r="E103" s="80">
        <v>32045.79</v>
      </c>
      <c r="F103" s="75">
        <f>30+D103</f>
        <v>44940</v>
      </c>
      <c r="G103" s="76">
        <f>+E103</f>
        <v>32045.79</v>
      </c>
      <c r="H103" s="77">
        <v>0</v>
      </c>
      <c r="I103" s="78" t="s">
        <v>15</v>
      </c>
    </row>
    <row r="104" spans="1:9">
      <c r="A104" s="98" t="s">
        <v>336</v>
      </c>
      <c r="B104" s="98" t="s">
        <v>337</v>
      </c>
      <c r="C104" s="72" t="s">
        <v>338</v>
      </c>
      <c r="D104" s="73">
        <v>45142</v>
      </c>
      <c r="E104" s="80">
        <v>201.76</v>
      </c>
      <c r="F104" s="75">
        <f t="shared" ref="F104:F146" si="21">30+D104</f>
        <v>45172</v>
      </c>
      <c r="G104" s="76">
        <f t="shared" ref="G104:G147" si="22">+E104</f>
        <v>201.76</v>
      </c>
      <c r="H104" s="77">
        <v>0</v>
      </c>
      <c r="I104" s="78" t="s">
        <v>15</v>
      </c>
    </row>
    <row r="105" spans="1:9">
      <c r="A105" s="100"/>
      <c r="B105" s="100"/>
      <c r="C105" s="72" t="s">
        <v>339</v>
      </c>
      <c r="D105" s="73">
        <v>45156</v>
      </c>
      <c r="E105" s="80">
        <v>76476.81</v>
      </c>
      <c r="F105" s="75">
        <f t="shared" si="21"/>
        <v>45186</v>
      </c>
      <c r="G105" s="76">
        <f t="shared" si="22"/>
        <v>76476.81</v>
      </c>
      <c r="H105" s="77">
        <v>0</v>
      </c>
      <c r="I105" s="78" t="s">
        <v>15</v>
      </c>
    </row>
    <row r="106" spans="1:9">
      <c r="A106" s="100"/>
      <c r="B106" s="100"/>
      <c r="C106" s="72" t="s">
        <v>340</v>
      </c>
      <c r="D106" s="73">
        <v>45156</v>
      </c>
      <c r="E106" s="80">
        <v>1437.91</v>
      </c>
      <c r="F106" s="75">
        <f t="shared" si="21"/>
        <v>45186</v>
      </c>
      <c r="G106" s="76">
        <f t="shared" si="22"/>
        <v>1437.91</v>
      </c>
      <c r="H106" s="77">
        <v>0</v>
      </c>
      <c r="I106" s="78" t="s">
        <v>15</v>
      </c>
    </row>
    <row r="107" spans="1:9">
      <c r="A107" s="100"/>
      <c r="B107" s="100"/>
      <c r="C107" s="72" t="s">
        <v>341</v>
      </c>
      <c r="D107" s="73">
        <v>45156</v>
      </c>
      <c r="E107" s="80">
        <v>631468.51</v>
      </c>
      <c r="F107" s="75">
        <f t="shared" si="21"/>
        <v>45186</v>
      </c>
      <c r="G107" s="76">
        <f t="shared" si="22"/>
        <v>631468.51</v>
      </c>
      <c r="H107" s="77">
        <v>0</v>
      </c>
      <c r="I107" s="78" t="s">
        <v>15</v>
      </c>
    </row>
    <row r="108" spans="1:9">
      <c r="A108" s="100"/>
      <c r="B108" s="100"/>
      <c r="C108" s="72" t="s">
        <v>342</v>
      </c>
      <c r="D108" s="73">
        <v>45156</v>
      </c>
      <c r="E108" s="80">
        <v>87774.45</v>
      </c>
      <c r="F108" s="75">
        <f t="shared" si="21"/>
        <v>45186</v>
      </c>
      <c r="G108" s="76">
        <f t="shared" si="22"/>
        <v>87774.45</v>
      </c>
      <c r="H108" s="77">
        <v>0</v>
      </c>
      <c r="I108" s="78" t="s">
        <v>15</v>
      </c>
    </row>
    <row r="109" spans="1:9">
      <c r="A109" s="100"/>
      <c r="B109" s="100"/>
      <c r="C109" s="72" t="s">
        <v>343</v>
      </c>
      <c r="D109" s="73">
        <v>45156</v>
      </c>
      <c r="E109" s="80">
        <v>46718.67</v>
      </c>
      <c r="F109" s="75">
        <f t="shared" si="21"/>
        <v>45186</v>
      </c>
      <c r="G109" s="76">
        <f t="shared" si="22"/>
        <v>46718.67</v>
      </c>
      <c r="H109" s="77">
        <v>0</v>
      </c>
      <c r="I109" s="78" t="s">
        <v>15</v>
      </c>
    </row>
    <row r="110" spans="1:9">
      <c r="A110" s="100"/>
      <c r="B110" s="100"/>
      <c r="C110" s="72" t="s">
        <v>344</v>
      </c>
      <c r="D110" s="73">
        <v>45156</v>
      </c>
      <c r="E110" s="80">
        <v>65982.06</v>
      </c>
      <c r="F110" s="75">
        <f t="shared" si="21"/>
        <v>45186</v>
      </c>
      <c r="G110" s="76">
        <f t="shared" si="22"/>
        <v>65982.06</v>
      </c>
      <c r="H110" s="77">
        <v>0</v>
      </c>
      <c r="I110" s="78" t="s">
        <v>15</v>
      </c>
    </row>
    <row r="111" spans="1:9">
      <c r="A111" s="100"/>
      <c r="B111" s="100"/>
      <c r="C111" s="72" t="s">
        <v>345</v>
      </c>
      <c r="D111" s="73">
        <v>45156</v>
      </c>
      <c r="E111" s="80">
        <v>136.99</v>
      </c>
      <c r="F111" s="75">
        <f t="shared" si="21"/>
        <v>45186</v>
      </c>
      <c r="G111" s="76">
        <f t="shared" si="22"/>
        <v>136.99</v>
      </c>
      <c r="H111" s="77">
        <v>0</v>
      </c>
      <c r="I111" s="78" t="s">
        <v>15</v>
      </c>
    </row>
    <row r="112" spans="1:9">
      <c r="A112" s="99"/>
      <c r="B112" s="99"/>
      <c r="C112" s="72" t="s">
        <v>346</v>
      </c>
      <c r="D112" s="73">
        <v>45159</v>
      </c>
      <c r="E112" s="80">
        <v>51919.34</v>
      </c>
      <c r="F112" s="75">
        <f t="shared" si="21"/>
        <v>45189</v>
      </c>
      <c r="G112" s="76">
        <f t="shared" si="22"/>
        <v>51919.34</v>
      </c>
      <c r="H112" s="77">
        <v>0</v>
      </c>
      <c r="I112" s="78" t="s">
        <v>15</v>
      </c>
    </row>
    <row r="113" spans="1:9" ht="55.5" customHeight="1">
      <c r="A113" s="48" t="s">
        <v>3</v>
      </c>
      <c r="B113" s="48" t="s">
        <v>4</v>
      </c>
      <c r="C113" s="48" t="s">
        <v>5</v>
      </c>
      <c r="D113" s="48" t="s">
        <v>6</v>
      </c>
      <c r="E113" s="49" t="s">
        <v>7</v>
      </c>
      <c r="F113" s="48" t="s">
        <v>8</v>
      </c>
      <c r="G113" s="48" t="s">
        <v>9</v>
      </c>
      <c r="H113" s="48" t="s">
        <v>10</v>
      </c>
      <c r="I113" s="48" t="s">
        <v>11</v>
      </c>
    </row>
    <row r="114" spans="1:9" ht="68.25" customHeight="1">
      <c r="A114" s="85" t="s">
        <v>177</v>
      </c>
      <c r="B114" s="85" t="s">
        <v>347</v>
      </c>
      <c r="C114" s="72" t="s">
        <v>348</v>
      </c>
      <c r="D114" s="73">
        <v>44910</v>
      </c>
      <c r="E114" s="80">
        <v>70322.009999999995</v>
      </c>
      <c r="F114" s="75">
        <f t="shared" si="21"/>
        <v>44940</v>
      </c>
      <c r="G114" s="76">
        <f t="shared" si="22"/>
        <v>70322.009999999995</v>
      </c>
      <c r="H114" s="77">
        <v>0</v>
      </c>
      <c r="I114" s="78" t="s">
        <v>15</v>
      </c>
    </row>
    <row r="115" spans="1:9" ht="66" customHeight="1">
      <c r="A115" s="85" t="s">
        <v>349</v>
      </c>
      <c r="B115" s="85" t="s">
        <v>350</v>
      </c>
      <c r="C115" s="72" t="s">
        <v>351</v>
      </c>
      <c r="D115" s="73">
        <v>45159</v>
      </c>
      <c r="E115" s="80">
        <v>21546.799999999999</v>
      </c>
      <c r="F115" s="75">
        <f t="shared" si="21"/>
        <v>45189</v>
      </c>
      <c r="G115" s="76">
        <f t="shared" si="22"/>
        <v>21546.799999999999</v>
      </c>
      <c r="H115" s="77">
        <v>0</v>
      </c>
      <c r="I115" s="78" t="s">
        <v>15</v>
      </c>
    </row>
    <row r="116" spans="1:9" ht="69.75" customHeight="1">
      <c r="A116" s="85" t="s">
        <v>352</v>
      </c>
      <c r="B116" s="85" t="s">
        <v>353</v>
      </c>
      <c r="C116" s="72" t="s">
        <v>354</v>
      </c>
      <c r="D116" s="73">
        <v>45163</v>
      </c>
      <c r="E116" s="80">
        <v>200000.02</v>
      </c>
      <c r="F116" s="75">
        <f t="shared" si="21"/>
        <v>45193</v>
      </c>
      <c r="G116" s="76">
        <f t="shared" si="22"/>
        <v>200000.02</v>
      </c>
      <c r="H116" s="77">
        <v>0</v>
      </c>
      <c r="I116" s="78" t="s">
        <v>15</v>
      </c>
    </row>
    <row r="117" spans="1:9" ht="73.5" customHeight="1">
      <c r="A117" s="85" t="s">
        <v>355</v>
      </c>
      <c r="B117" s="85" t="s">
        <v>356</v>
      </c>
      <c r="C117" s="72" t="s">
        <v>357</v>
      </c>
      <c r="D117" s="73">
        <v>45056</v>
      </c>
      <c r="E117" s="80">
        <v>1169085</v>
      </c>
      <c r="F117" s="75">
        <f t="shared" si="21"/>
        <v>45086</v>
      </c>
      <c r="G117" s="76">
        <f t="shared" si="22"/>
        <v>1169085</v>
      </c>
      <c r="H117" s="77">
        <v>0</v>
      </c>
      <c r="I117" s="78" t="s">
        <v>15</v>
      </c>
    </row>
    <row r="118" spans="1:9" ht="105.75" customHeight="1">
      <c r="A118" s="85" t="s">
        <v>358</v>
      </c>
      <c r="B118" s="85" t="s">
        <v>359</v>
      </c>
      <c r="C118" s="72" t="s">
        <v>360</v>
      </c>
      <c r="D118" s="73">
        <v>44867</v>
      </c>
      <c r="E118" s="80">
        <v>8056.46</v>
      </c>
      <c r="F118" s="75">
        <f t="shared" si="21"/>
        <v>44897</v>
      </c>
      <c r="G118" s="76">
        <f t="shared" si="22"/>
        <v>8056.46</v>
      </c>
      <c r="H118" s="77">
        <v>0</v>
      </c>
      <c r="I118" s="78" t="s">
        <v>15</v>
      </c>
    </row>
    <row r="119" spans="1:9" ht="84" customHeight="1">
      <c r="A119" s="85" t="s">
        <v>361</v>
      </c>
      <c r="B119" s="85" t="s">
        <v>362</v>
      </c>
      <c r="C119" s="72" t="s">
        <v>363</v>
      </c>
      <c r="D119" s="73">
        <v>44966</v>
      </c>
      <c r="E119" s="80">
        <v>727470</v>
      </c>
      <c r="F119" s="75">
        <f t="shared" si="21"/>
        <v>44996</v>
      </c>
      <c r="G119" s="76">
        <f t="shared" si="22"/>
        <v>727470</v>
      </c>
      <c r="H119" s="77">
        <v>0</v>
      </c>
      <c r="I119" s="78" t="s">
        <v>15</v>
      </c>
    </row>
    <row r="120" spans="1:9">
      <c r="A120" s="98" t="s">
        <v>198</v>
      </c>
      <c r="B120" s="98" t="s">
        <v>364</v>
      </c>
      <c r="C120" s="72" t="s">
        <v>365</v>
      </c>
      <c r="D120" s="73">
        <v>44501</v>
      </c>
      <c r="E120" s="80">
        <v>437</v>
      </c>
      <c r="F120" s="75">
        <f t="shared" si="21"/>
        <v>44531</v>
      </c>
      <c r="G120" s="76">
        <f t="shared" si="22"/>
        <v>437</v>
      </c>
      <c r="H120" s="77">
        <v>0</v>
      </c>
      <c r="I120" s="78" t="s">
        <v>15</v>
      </c>
    </row>
    <row r="121" spans="1:9">
      <c r="A121" s="100"/>
      <c r="B121" s="100"/>
      <c r="C121" s="72" t="s">
        <v>366</v>
      </c>
      <c r="D121" s="73">
        <v>44531</v>
      </c>
      <c r="E121" s="80">
        <v>437</v>
      </c>
      <c r="F121" s="75">
        <f t="shared" si="21"/>
        <v>44561</v>
      </c>
      <c r="G121" s="76">
        <f t="shared" si="22"/>
        <v>437</v>
      </c>
      <c r="H121" s="77">
        <v>0</v>
      </c>
      <c r="I121" s="78" t="s">
        <v>15</v>
      </c>
    </row>
    <row r="122" spans="1:9">
      <c r="A122" s="100"/>
      <c r="B122" s="100"/>
      <c r="C122" s="72" t="s">
        <v>367</v>
      </c>
      <c r="D122" s="73">
        <v>44562</v>
      </c>
      <c r="E122" s="80">
        <v>437</v>
      </c>
      <c r="F122" s="75">
        <f t="shared" si="21"/>
        <v>44592</v>
      </c>
      <c r="G122" s="76">
        <f t="shared" si="22"/>
        <v>437</v>
      </c>
      <c r="H122" s="77">
        <v>0</v>
      </c>
      <c r="I122" s="78" t="s">
        <v>15</v>
      </c>
    </row>
    <row r="123" spans="1:9">
      <c r="A123" s="100"/>
      <c r="B123" s="100"/>
      <c r="C123" s="72" t="s">
        <v>368</v>
      </c>
      <c r="D123" s="73">
        <v>44596</v>
      </c>
      <c r="E123" s="80">
        <v>437</v>
      </c>
      <c r="F123" s="75">
        <f t="shared" si="21"/>
        <v>44626</v>
      </c>
      <c r="G123" s="76">
        <f t="shared" si="22"/>
        <v>437</v>
      </c>
      <c r="H123" s="77">
        <v>0</v>
      </c>
      <c r="I123" s="78" t="s">
        <v>15</v>
      </c>
    </row>
    <row r="124" spans="1:9">
      <c r="A124" s="100"/>
      <c r="B124" s="100"/>
      <c r="C124" s="72" t="s">
        <v>369</v>
      </c>
      <c r="D124" s="73">
        <v>44621</v>
      </c>
      <c r="E124" s="80">
        <v>437</v>
      </c>
      <c r="F124" s="75">
        <f t="shared" si="21"/>
        <v>44651</v>
      </c>
      <c r="G124" s="76">
        <f t="shared" si="22"/>
        <v>437</v>
      </c>
      <c r="H124" s="77">
        <v>0</v>
      </c>
      <c r="I124" s="78" t="s">
        <v>15</v>
      </c>
    </row>
    <row r="125" spans="1:9">
      <c r="A125" s="100"/>
      <c r="B125" s="100"/>
      <c r="C125" s="72" t="s">
        <v>370</v>
      </c>
      <c r="D125" s="73">
        <v>44652</v>
      </c>
      <c r="E125" s="80">
        <v>437</v>
      </c>
      <c r="F125" s="75">
        <f t="shared" si="21"/>
        <v>44682</v>
      </c>
      <c r="G125" s="76">
        <f t="shared" si="22"/>
        <v>437</v>
      </c>
      <c r="H125" s="77">
        <v>0</v>
      </c>
      <c r="I125" s="78" t="s">
        <v>15</v>
      </c>
    </row>
    <row r="126" spans="1:9">
      <c r="A126" s="100"/>
      <c r="B126" s="100"/>
      <c r="C126" s="72" t="s">
        <v>371</v>
      </c>
      <c r="D126" s="73">
        <v>44684</v>
      </c>
      <c r="E126" s="80">
        <v>437</v>
      </c>
      <c r="F126" s="75">
        <f t="shared" si="21"/>
        <v>44714</v>
      </c>
      <c r="G126" s="76">
        <f t="shared" si="22"/>
        <v>437</v>
      </c>
      <c r="H126" s="77">
        <v>0</v>
      </c>
      <c r="I126" s="78" t="s">
        <v>15</v>
      </c>
    </row>
    <row r="127" spans="1:9">
      <c r="A127" s="100"/>
      <c r="B127" s="100"/>
      <c r="C127" s="72" t="s">
        <v>372</v>
      </c>
      <c r="D127" s="73">
        <v>44713</v>
      </c>
      <c r="E127" s="80">
        <v>437</v>
      </c>
      <c r="F127" s="75">
        <f t="shared" si="21"/>
        <v>44743</v>
      </c>
      <c r="G127" s="76">
        <f t="shared" si="22"/>
        <v>437</v>
      </c>
      <c r="H127" s="77">
        <v>0</v>
      </c>
      <c r="I127" s="78" t="s">
        <v>15</v>
      </c>
    </row>
    <row r="128" spans="1:9">
      <c r="A128" s="100"/>
      <c r="B128" s="100"/>
      <c r="C128" s="72" t="s">
        <v>373</v>
      </c>
      <c r="D128" s="73">
        <v>44743</v>
      </c>
      <c r="E128" s="80">
        <v>436</v>
      </c>
      <c r="F128" s="75">
        <f t="shared" si="21"/>
        <v>44773</v>
      </c>
      <c r="G128" s="76">
        <f t="shared" si="22"/>
        <v>436</v>
      </c>
      <c r="H128" s="77">
        <v>0</v>
      </c>
      <c r="I128" s="78" t="s">
        <v>15</v>
      </c>
    </row>
    <row r="129" spans="1:9">
      <c r="A129" s="100"/>
      <c r="B129" s="100"/>
      <c r="C129" s="72" t="s">
        <v>374</v>
      </c>
      <c r="D129" s="73">
        <v>44774</v>
      </c>
      <c r="E129" s="80">
        <v>436</v>
      </c>
      <c r="F129" s="75">
        <f t="shared" si="21"/>
        <v>44804</v>
      </c>
      <c r="G129" s="76">
        <f t="shared" si="22"/>
        <v>436</v>
      </c>
      <c r="H129" s="77">
        <v>0</v>
      </c>
      <c r="I129" s="78" t="s">
        <v>15</v>
      </c>
    </row>
    <row r="130" spans="1:9">
      <c r="A130" s="100"/>
      <c r="B130" s="100"/>
      <c r="C130" s="72" t="s">
        <v>375</v>
      </c>
      <c r="D130" s="73">
        <v>44805</v>
      </c>
      <c r="E130" s="80">
        <v>436</v>
      </c>
      <c r="F130" s="75">
        <f t="shared" si="21"/>
        <v>44835</v>
      </c>
      <c r="G130" s="76">
        <f t="shared" si="22"/>
        <v>436</v>
      </c>
      <c r="H130" s="77">
        <v>0</v>
      </c>
      <c r="I130" s="78" t="s">
        <v>15</v>
      </c>
    </row>
    <row r="131" spans="1:9">
      <c r="A131" s="100"/>
      <c r="B131" s="100"/>
      <c r="C131" s="72" t="s">
        <v>376</v>
      </c>
      <c r="D131" s="73">
        <v>44837</v>
      </c>
      <c r="E131" s="80">
        <v>436</v>
      </c>
      <c r="F131" s="75">
        <f t="shared" si="21"/>
        <v>44867</v>
      </c>
      <c r="G131" s="76">
        <f t="shared" si="22"/>
        <v>436</v>
      </c>
      <c r="H131" s="77">
        <v>0</v>
      </c>
      <c r="I131" s="78" t="s">
        <v>15</v>
      </c>
    </row>
    <row r="132" spans="1:9">
      <c r="A132" s="100"/>
      <c r="B132" s="100"/>
      <c r="C132" s="72" t="s">
        <v>377</v>
      </c>
      <c r="D132" s="73">
        <v>44866</v>
      </c>
      <c r="E132" s="80">
        <v>436</v>
      </c>
      <c r="F132" s="75">
        <f t="shared" si="21"/>
        <v>44896</v>
      </c>
      <c r="G132" s="76">
        <f t="shared" si="22"/>
        <v>436</v>
      </c>
      <c r="H132" s="77">
        <v>0</v>
      </c>
      <c r="I132" s="78" t="s">
        <v>15</v>
      </c>
    </row>
    <row r="133" spans="1:9">
      <c r="A133" s="99"/>
      <c r="B133" s="99"/>
      <c r="C133" s="72" t="s">
        <v>378</v>
      </c>
      <c r="D133" s="73">
        <v>44896</v>
      </c>
      <c r="E133" s="80">
        <v>436</v>
      </c>
      <c r="F133" s="75">
        <f t="shared" si="21"/>
        <v>44926</v>
      </c>
      <c r="G133" s="76">
        <f t="shared" si="22"/>
        <v>436</v>
      </c>
      <c r="H133" s="77">
        <v>0</v>
      </c>
      <c r="I133" s="78" t="s">
        <v>15</v>
      </c>
    </row>
    <row r="134" spans="1:9" ht="105.75" customHeight="1">
      <c r="A134" s="85" t="s">
        <v>379</v>
      </c>
      <c r="B134" s="85" t="s">
        <v>380</v>
      </c>
      <c r="C134" s="72" t="s">
        <v>381</v>
      </c>
      <c r="D134" s="73">
        <v>45170</v>
      </c>
      <c r="E134" s="80">
        <v>215019.6</v>
      </c>
      <c r="F134" s="75">
        <f t="shared" si="21"/>
        <v>45200</v>
      </c>
      <c r="G134" s="76">
        <f t="shared" si="22"/>
        <v>215019.6</v>
      </c>
      <c r="H134" s="77">
        <v>0</v>
      </c>
      <c r="I134" s="78" t="s">
        <v>15</v>
      </c>
    </row>
    <row r="135" spans="1:9" ht="91.5" customHeight="1">
      <c r="A135" s="85" t="s">
        <v>382</v>
      </c>
      <c r="B135" s="85" t="s">
        <v>383</v>
      </c>
      <c r="C135" s="72" t="s">
        <v>330</v>
      </c>
      <c r="D135" s="73">
        <v>45104</v>
      </c>
      <c r="E135" s="80">
        <v>205204.95</v>
      </c>
      <c r="F135" s="75">
        <f t="shared" si="21"/>
        <v>45134</v>
      </c>
      <c r="G135" s="76">
        <f t="shared" si="22"/>
        <v>205204.95</v>
      </c>
      <c r="H135" s="77">
        <v>0</v>
      </c>
      <c r="I135" s="78" t="s">
        <v>15</v>
      </c>
    </row>
    <row r="136" spans="1:9" ht="56.25" customHeight="1">
      <c r="A136" s="85" t="s">
        <v>384</v>
      </c>
      <c r="B136" s="85" t="s">
        <v>385</v>
      </c>
      <c r="C136" s="72" t="s">
        <v>386</v>
      </c>
      <c r="D136" s="73">
        <v>45162</v>
      </c>
      <c r="E136" s="80">
        <v>262668</v>
      </c>
      <c r="F136" s="75">
        <f t="shared" si="21"/>
        <v>45192</v>
      </c>
      <c r="G136" s="76">
        <f t="shared" si="22"/>
        <v>262668</v>
      </c>
      <c r="H136" s="77">
        <v>0</v>
      </c>
      <c r="I136" s="78" t="s">
        <v>15</v>
      </c>
    </row>
    <row r="137" spans="1:9" ht="56.25" customHeight="1">
      <c r="A137" s="48" t="s">
        <v>3</v>
      </c>
      <c r="B137" s="48" t="s">
        <v>4</v>
      </c>
      <c r="C137" s="48" t="s">
        <v>5</v>
      </c>
      <c r="D137" s="48" t="s">
        <v>6</v>
      </c>
      <c r="E137" s="49" t="s">
        <v>7</v>
      </c>
      <c r="F137" s="48" t="s">
        <v>8</v>
      </c>
      <c r="G137" s="48" t="s">
        <v>9</v>
      </c>
      <c r="H137" s="48" t="s">
        <v>10</v>
      </c>
      <c r="I137" s="48" t="s">
        <v>11</v>
      </c>
    </row>
    <row r="138" spans="1:9" ht="69.75" customHeight="1">
      <c r="A138" s="85" t="s">
        <v>189</v>
      </c>
      <c r="B138" s="85" t="s">
        <v>387</v>
      </c>
      <c r="C138" s="72" t="s">
        <v>388</v>
      </c>
      <c r="D138" s="73">
        <v>45165</v>
      </c>
      <c r="E138" s="80">
        <v>63647.02</v>
      </c>
      <c r="F138" s="75">
        <f t="shared" si="21"/>
        <v>45195</v>
      </c>
      <c r="G138" s="76">
        <f t="shared" si="22"/>
        <v>63647.02</v>
      </c>
      <c r="H138" s="77">
        <v>0</v>
      </c>
      <c r="I138" s="78" t="s">
        <v>15</v>
      </c>
    </row>
    <row r="139" spans="1:9" ht="66" customHeight="1">
      <c r="A139" s="85" t="s">
        <v>389</v>
      </c>
      <c r="B139" s="85" t="s">
        <v>390</v>
      </c>
      <c r="C139" s="72" t="s">
        <v>391</v>
      </c>
      <c r="D139" s="73">
        <v>45162</v>
      </c>
      <c r="E139" s="80">
        <v>1032205</v>
      </c>
      <c r="F139" s="75">
        <f t="shared" si="21"/>
        <v>45192</v>
      </c>
      <c r="G139" s="76">
        <f t="shared" si="22"/>
        <v>1032205</v>
      </c>
      <c r="H139" s="77">
        <v>0</v>
      </c>
      <c r="I139" s="78" t="s">
        <v>15</v>
      </c>
    </row>
    <row r="140" spans="1:9" ht="63.75" customHeight="1">
      <c r="A140" s="85" t="s">
        <v>392</v>
      </c>
      <c r="B140" s="85" t="s">
        <v>393</v>
      </c>
      <c r="C140" s="72" t="s">
        <v>394</v>
      </c>
      <c r="D140" s="73">
        <v>45168</v>
      </c>
      <c r="E140" s="80">
        <v>55932</v>
      </c>
      <c r="F140" s="75">
        <f t="shared" si="21"/>
        <v>45198</v>
      </c>
      <c r="G140" s="76">
        <f t="shared" si="22"/>
        <v>55932</v>
      </c>
      <c r="H140" s="77">
        <v>0</v>
      </c>
      <c r="I140" s="78" t="s">
        <v>15</v>
      </c>
    </row>
    <row r="141" spans="1:9" ht="81" customHeight="1">
      <c r="A141" s="85" t="s">
        <v>395</v>
      </c>
      <c r="B141" s="85" t="s">
        <v>396</v>
      </c>
      <c r="C141" s="72" t="s">
        <v>397</v>
      </c>
      <c r="D141" s="73">
        <v>45064</v>
      </c>
      <c r="E141" s="80">
        <v>987030.01</v>
      </c>
      <c r="F141" s="75">
        <f t="shared" si="21"/>
        <v>45094</v>
      </c>
      <c r="G141" s="76">
        <f t="shared" si="22"/>
        <v>987030.01</v>
      </c>
      <c r="H141" s="77">
        <v>0</v>
      </c>
      <c r="I141" s="78" t="s">
        <v>15</v>
      </c>
    </row>
    <row r="142" spans="1:9" ht="70.5" customHeight="1">
      <c r="A142" s="85" t="s">
        <v>398</v>
      </c>
      <c r="B142" s="85" t="s">
        <v>399</v>
      </c>
      <c r="C142" s="72" t="s">
        <v>400</v>
      </c>
      <c r="D142" s="73">
        <v>45163</v>
      </c>
      <c r="E142" s="80">
        <v>251340</v>
      </c>
      <c r="F142" s="75">
        <f t="shared" si="21"/>
        <v>45193</v>
      </c>
      <c r="G142" s="76">
        <f t="shared" si="22"/>
        <v>251340</v>
      </c>
      <c r="H142" s="77">
        <v>0</v>
      </c>
      <c r="I142" s="78" t="s">
        <v>15</v>
      </c>
    </row>
    <row r="143" spans="1:9" ht="57.75" customHeight="1">
      <c r="A143" s="85" t="s">
        <v>401</v>
      </c>
      <c r="B143" s="85" t="s">
        <v>402</v>
      </c>
      <c r="C143" s="72" t="s">
        <v>403</v>
      </c>
      <c r="D143" s="73">
        <v>45160</v>
      </c>
      <c r="E143" s="80">
        <v>7164.96</v>
      </c>
      <c r="F143" s="75">
        <f t="shared" si="21"/>
        <v>45190</v>
      </c>
      <c r="G143" s="76">
        <f t="shared" si="22"/>
        <v>7164.96</v>
      </c>
      <c r="H143" s="77">
        <v>0</v>
      </c>
      <c r="I143" s="78" t="s">
        <v>15</v>
      </c>
    </row>
    <row r="144" spans="1:9" ht="90" customHeight="1">
      <c r="A144" s="85" t="s">
        <v>233</v>
      </c>
      <c r="B144" s="85" t="s">
        <v>404</v>
      </c>
      <c r="C144" s="72" t="s">
        <v>405</v>
      </c>
      <c r="D144" s="73">
        <v>44894</v>
      </c>
      <c r="E144" s="80">
        <v>3066.77</v>
      </c>
      <c r="F144" s="75">
        <f t="shared" si="21"/>
        <v>44924</v>
      </c>
      <c r="G144" s="76">
        <f t="shared" si="22"/>
        <v>3066.77</v>
      </c>
      <c r="H144" s="77">
        <v>0</v>
      </c>
      <c r="I144" s="78" t="s">
        <v>15</v>
      </c>
    </row>
    <row r="145" spans="1:9" ht="33.75" customHeight="1">
      <c r="A145" s="98" t="s">
        <v>233</v>
      </c>
      <c r="B145" s="98" t="s">
        <v>406</v>
      </c>
      <c r="C145" s="72" t="s">
        <v>407</v>
      </c>
      <c r="D145" s="73">
        <v>45169</v>
      </c>
      <c r="E145" s="80">
        <v>48269.66</v>
      </c>
      <c r="F145" s="75">
        <f t="shared" si="21"/>
        <v>45199</v>
      </c>
      <c r="G145" s="76">
        <f t="shared" si="22"/>
        <v>48269.66</v>
      </c>
      <c r="H145" s="77">
        <v>0</v>
      </c>
      <c r="I145" s="78" t="s">
        <v>15</v>
      </c>
    </row>
    <row r="146" spans="1:9" ht="33.75" customHeight="1">
      <c r="A146" s="100"/>
      <c r="B146" s="100"/>
      <c r="C146" s="72" t="s">
        <v>408</v>
      </c>
      <c r="D146" s="73">
        <v>45169</v>
      </c>
      <c r="E146" s="80">
        <v>2471.13</v>
      </c>
      <c r="F146" s="75">
        <f t="shared" si="21"/>
        <v>45199</v>
      </c>
      <c r="G146" s="76">
        <f t="shared" si="22"/>
        <v>2471.13</v>
      </c>
      <c r="H146" s="77">
        <v>0</v>
      </c>
      <c r="I146" s="78" t="s">
        <v>15</v>
      </c>
    </row>
    <row r="147" spans="1:9" ht="33.75" customHeight="1">
      <c r="A147" s="99"/>
      <c r="B147" s="99"/>
      <c r="C147" s="72" t="s">
        <v>409</v>
      </c>
      <c r="D147" s="73">
        <v>45169</v>
      </c>
      <c r="E147" s="80">
        <v>4840.8100000000004</v>
      </c>
      <c r="F147" s="75">
        <f t="shared" ref="F147:F159" si="23">30+D147</f>
        <v>45199</v>
      </c>
      <c r="G147" s="76">
        <f t="shared" si="22"/>
        <v>4840.8100000000004</v>
      </c>
      <c r="H147" s="77">
        <v>0</v>
      </c>
      <c r="I147" s="78" t="s">
        <v>15</v>
      </c>
    </row>
    <row r="148" spans="1:9" ht="93.75" customHeight="1">
      <c r="A148" s="85" t="s">
        <v>227</v>
      </c>
      <c r="B148" s="85" t="s">
        <v>410</v>
      </c>
      <c r="C148" s="72" t="s">
        <v>411</v>
      </c>
      <c r="D148" s="73">
        <v>45169</v>
      </c>
      <c r="E148" s="80">
        <v>856950.81</v>
      </c>
      <c r="F148" s="75">
        <f t="shared" si="23"/>
        <v>45199</v>
      </c>
      <c r="G148" s="76">
        <f t="shared" ref="G148:G157" si="24">+E148</f>
        <v>856950.81</v>
      </c>
      <c r="H148" s="77">
        <v>0</v>
      </c>
      <c r="I148" s="78" t="s">
        <v>15</v>
      </c>
    </row>
    <row r="149" spans="1:9" ht="53.25" customHeight="1">
      <c r="A149" s="98" t="s">
        <v>236</v>
      </c>
      <c r="B149" s="98" t="s">
        <v>412</v>
      </c>
      <c r="C149" s="72" t="s">
        <v>413</v>
      </c>
      <c r="D149" s="73">
        <v>45194</v>
      </c>
      <c r="E149" s="80">
        <v>151488.59</v>
      </c>
      <c r="F149" s="75">
        <f t="shared" si="23"/>
        <v>45224</v>
      </c>
      <c r="G149" s="76">
        <f t="shared" si="24"/>
        <v>151488.59</v>
      </c>
      <c r="H149" s="77">
        <v>0</v>
      </c>
      <c r="I149" s="78" t="s">
        <v>15</v>
      </c>
    </row>
    <row r="150" spans="1:9" ht="53.25" customHeight="1">
      <c r="A150" s="99"/>
      <c r="B150" s="99"/>
      <c r="C150" s="72" t="s">
        <v>414</v>
      </c>
      <c r="D150" s="73">
        <v>45194</v>
      </c>
      <c r="E150" s="80">
        <v>3219.38</v>
      </c>
      <c r="F150" s="75">
        <f t="shared" si="23"/>
        <v>45224</v>
      </c>
      <c r="G150" s="76">
        <f t="shared" si="24"/>
        <v>3219.38</v>
      </c>
      <c r="H150" s="77">
        <v>0</v>
      </c>
      <c r="I150" s="78" t="s">
        <v>15</v>
      </c>
    </row>
    <row r="151" spans="1:9" ht="82.5" customHeight="1">
      <c r="A151" s="79" t="s">
        <v>415</v>
      </c>
      <c r="B151" s="79" t="s">
        <v>416</v>
      </c>
      <c r="C151" s="72" t="s">
        <v>417</v>
      </c>
      <c r="D151" s="73">
        <v>45162</v>
      </c>
      <c r="E151" s="80">
        <v>205003.17</v>
      </c>
      <c r="F151" s="75">
        <f t="shared" si="23"/>
        <v>45192</v>
      </c>
      <c r="G151" s="76">
        <f t="shared" si="24"/>
        <v>205003.17</v>
      </c>
      <c r="H151" s="77">
        <v>0</v>
      </c>
      <c r="I151" s="78" t="s">
        <v>15</v>
      </c>
    </row>
    <row r="152" spans="1:9" ht="60.75" customHeight="1">
      <c r="A152" s="48" t="s">
        <v>3</v>
      </c>
      <c r="B152" s="48" t="s">
        <v>4</v>
      </c>
      <c r="C152" s="48" t="s">
        <v>5</v>
      </c>
      <c r="D152" s="48" t="s">
        <v>6</v>
      </c>
      <c r="E152" s="49" t="s">
        <v>7</v>
      </c>
      <c r="F152" s="48" t="s">
        <v>8</v>
      </c>
      <c r="G152" s="48" t="s">
        <v>9</v>
      </c>
      <c r="H152" s="48" t="s">
        <v>10</v>
      </c>
      <c r="I152" s="48" t="s">
        <v>11</v>
      </c>
    </row>
    <row r="153" spans="1:9" ht="33" customHeight="1">
      <c r="A153" s="98" t="s">
        <v>418</v>
      </c>
      <c r="B153" s="98" t="s">
        <v>419</v>
      </c>
      <c r="C153" s="72" t="s">
        <v>420</v>
      </c>
      <c r="D153" s="73">
        <v>44896</v>
      </c>
      <c r="E153" s="80">
        <v>15000</v>
      </c>
      <c r="F153" s="75">
        <f t="shared" si="23"/>
        <v>44926</v>
      </c>
      <c r="G153" s="76">
        <f t="shared" si="24"/>
        <v>15000</v>
      </c>
      <c r="H153" s="77">
        <v>0</v>
      </c>
      <c r="I153" s="78" t="s">
        <v>15</v>
      </c>
    </row>
    <row r="154" spans="1:9" ht="33" customHeight="1">
      <c r="A154" s="99"/>
      <c r="B154" s="99"/>
      <c r="C154" s="72" t="s">
        <v>421</v>
      </c>
      <c r="D154" s="73">
        <v>45082</v>
      </c>
      <c r="E154" s="80">
        <v>30000</v>
      </c>
      <c r="F154" s="75">
        <f t="shared" si="23"/>
        <v>45112</v>
      </c>
      <c r="G154" s="76">
        <f t="shared" si="24"/>
        <v>30000</v>
      </c>
      <c r="H154" s="77">
        <v>0</v>
      </c>
      <c r="I154" s="78" t="s">
        <v>15</v>
      </c>
    </row>
    <row r="155" spans="1:9" ht="68.25" customHeight="1">
      <c r="A155" s="85" t="s">
        <v>422</v>
      </c>
      <c r="B155" s="85" t="s">
        <v>423</v>
      </c>
      <c r="C155" s="72" t="s">
        <v>424</v>
      </c>
      <c r="D155" s="73">
        <v>45177</v>
      </c>
      <c r="E155" s="80">
        <v>25000</v>
      </c>
      <c r="F155" s="75">
        <f t="shared" si="23"/>
        <v>45207</v>
      </c>
      <c r="G155" s="76">
        <f t="shared" si="24"/>
        <v>25000</v>
      </c>
      <c r="H155" s="77">
        <v>0</v>
      </c>
      <c r="I155" s="78" t="s">
        <v>15</v>
      </c>
    </row>
    <row r="156" spans="1:9" ht="89.25" customHeight="1">
      <c r="A156" s="85" t="s">
        <v>358</v>
      </c>
      <c r="B156" s="85" t="s">
        <v>425</v>
      </c>
      <c r="C156" s="72" t="s">
        <v>426</v>
      </c>
      <c r="D156" s="73">
        <v>45170</v>
      </c>
      <c r="E156" s="80">
        <v>9612.61</v>
      </c>
      <c r="F156" s="75">
        <f t="shared" si="23"/>
        <v>45200</v>
      </c>
      <c r="G156" s="76">
        <f t="shared" si="24"/>
        <v>9612.61</v>
      </c>
      <c r="H156" s="77">
        <v>0</v>
      </c>
      <c r="I156" s="78" t="s">
        <v>15</v>
      </c>
    </row>
    <row r="157" spans="1:9" ht="78.75" customHeight="1">
      <c r="A157" s="85" t="s">
        <v>16</v>
      </c>
      <c r="B157" s="85" t="s">
        <v>427</v>
      </c>
      <c r="C157" s="72" t="s">
        <v>428</v>
      </c>
      <c r="D157" s="73">
        <v>45156</v>
      </c>
      <c r="E157" s="80">
        <v>522436.72</v>
      </c>
      <c r="F157" s="75">
        <f t="shared" si="23"/>
        <v>45186</v>
      </c>
      <c r="G157" s="76">
        <f t="shared" si="24"/>
        <v>522436.72</v>
      </c>
      <c r="H157" s="77">
        <v>0</v>
      </c>
      <c r="I157" s="78" t="s">
        <v>15</v>
      </c>
    </row>
    <row r="158" spans="1:9" ht="78.75" customHeight="1">
      <c r="A158" s="85" t="s">
        <v>64</v>
      </c>
      <c r="B158" s="85" t="s">
        <v>429</v>
      </c>
      <c r="C158" s="72" t="s">
        <v>430</v>
      </c>
      <c r="D158" s="73">
        <v>45170</v>
      </c>
      <c r="E158" s="83">
        <v>1540663.01</v>
      </c>
      <c r="F158" s="75">
        <f t="shared" si="23"/>
        <v>45200</v>
      </c>
      <c r="G158" s="84">
        <f t="shared" ref="G158:G163" si="25">+E158</f>
        <v>1540663.01</v>
      </c>
      <c r="H158" s="77">
        <v>0</v>
      </c>
      <c r="I158" s="78" t="s">
        <v>15</v>
      </c>
    </row>
    <row r="159" spans="1:9" ht="64.5" customHeight="1">
      <c r="A159" s="85" t="s">
        <v>431</v>
      </c>
      <c r="B159" s="85" t="s">
        <v>432</v>
      </c>
      <c r="C159" s="72" t="s">
        <v>433</v>
      </c>
      <c r="D159" s="73">
        <v>45092</v>
      </c>
      <c r="E159" s="83">
        <v>294882</v>
      </c>
      <c r="F159" s="75">
        <f t="shared" si="23"/>
        <v>45122</v>
      </c>
      <c r="G159" s="84">
        <f t="shared" si="25"/>
        <v>294882</v>
      </c>
      <c r="H159" s="77">
        <v>0</v>
      </c>
      <c r="I159" s="78" t="s">
        <v>15</v>
      </c>
    </row>
    <row r="160" spans="1:9" ht="75" customHeight="1">
      <c r="A160" s="79" t="s">
        <v>434</v>
      </c>
      <c r="B160" s="79" t="s">
        <v>435</v>
      </c>
      <c r="C160" s="72" t="s">
        <v>273</v>
      </c>
      <c r="D160" s="73">
        <v>45169</v>
      </c>
      <c r="E160" s="80">
        <v>73632</v>
      </c>
      <c r="F160" s="75">
        <f t="shared" ref="F160:F163" si="26">30+D160</f>
        <v>45199</v>
      </c>
      <c r="G160" s="76">
        <f t="shared" si="25"/>
        <v>73632</v>
      </c>
      <c r="H160" s="77">
        <v>0</v>
      </c>
      <c r="I160" s="78" t="s">
        <v>15</v>
      </c>
    </row>
    <row r="161" spans="1:9" ht="51.75" customHeight="1">
      <c r="A161" s="85" t="s">
        <v>436</v>
      </c>
      <c r="B161" s="85" t="s">
        <v>437</v>
      </c>
      <c r="C161" s="72" t="s">
        <v>438</v>
      </c>
      <c r="D161" s="73">
        <v>45175</v>
      </c>
      <c r="E161" s="80">
        <v>141600</v>
      </c>
      <c r="F161" s="75">
        <f t="shared" si="26"/>
        <v>45205</v>
      </c>
      <c r="G161" s="76">
        <f t="shared" si="25"/>
        <v>141600</v>
      </c>
      <c r="H161" s="77">
        <v>0</v>
      </c>
      <c r="I161" s="78" t="s">
        <v>15</v>
      </c>
    </row>
    <row r="162" spans="1:9" ht="75.75" customHeight="1">
      <c r="A162" s="85" t="s">
        <v>439</v>
      </c>
      <c r="B162" s="85" t="s">
        <v>440</v>
      </c>
      <c r="C162" s="72" t="s">
        <v>441</v>
      </c>
      <c r="D162" s="73">
        <v>45155</v>
      </c>
      <c r="E162" s="80">
        <v>16638</v>
      </c>
      <c r="F162" s="75">
        <f t="shared" si="26"/>
        <v>45185</v>
      </c>
      <c r="G162" s="76">
        <f t="shared" si="25"/>
        <v>16638</v>
      </c>
      <c r="H162" s="77">
        <v>0</v>
      </c>
      <c r="I162" s="78" t="s">
        <v>15</v>
      </c>
    </row>
    <row r="163" spans="1:9" ht="80.25" customHeight="1">
      <c r="A163" s="85" t="s">
        <v>442</v>
      </c>
      <c r="B163" s="85" t="s">
        <v>443</v>
      </c>
      <c r="C163" s="72" t="s">
        <v>444</v>
      </c>
      <c r="D163" s="73">
        <v>45104</v>
      </c>
      <c r="E163" s="80">
        <v>15682.2</v>
      </c>
      <c r="F163" s="75">
        <f t="shared" si="26"/>
        <v>45134</v>
      </c>
      <c r="G163" s="76">
        <f t="shared" si="25"/>
        <v>15682.2</v>
      </c>
      <c r="H163" s="77">
        <v>0</v>
      </c>
      <c r="I163" s="78" t="s">
        <v>15</v>
      </c>
    </row>
    <row r="164" spans="1:9">
      <c r="A164" s="87"/>
      <c r="B164" s="87"/>
      <c r="C164" s="88"/>
      <c r="D164" s="89"/>
      <c r="E164" s="90"/>
      <c r="F164" s="66"/>
      <c r="G164" s="91"/>
      <c r="H164" s="92"/>
      <c r="I164" s="47"/>
    </row>
    <row r="165" spans="1:9">
      <c r="A165" s="87"/>
      <c r="B165" s="87"/>
      <c r="C165" s="88"/>
      <c r="D165" s="89"/>
      <c r="E165" s="90"/>
      <c r="F165" s="66"/>
      <c r="G165" s="91"/>
      <c r="H165" s="92"/>
      <c r="I165" s="47"/>
    </row>
    <row r="166" spans="1:9">
      <c r="A166" s="87"/>
      <c r="B166" s="87"/>
      <c r="C166" s="88"/>
      <c r="D166" s="89"/>
      <c r="E166" s="90"/>
      <c r="F166" s="66"/>
      <c r="G166" s="91"/>
      <c r="H166" s="92"/>
      <c r="I166" s="47"/>
    </row>
    <row r="167" spans="1:9">
      <c r="A167" s="87"/>
      <c r="B167" s="87"/>
      <c r="C167" s="88"/>
      <c r="D167" s="89"/>
      <c r="E167" s="90"/>
      <c r="F167" s="66"/>
      <c r="G167" s="91"/>
      <c r="H167" s="92"/>
      <c r="I167" s="47"/>
    </row>
    <row r="168" spans="1:9">
      <c r="A168" s="87"/>
      <c r="B168" s="87"/>
      <c r="C168" s="88"/>
      <c r="D168" s="89"/>
      <c r="E168" s="90"/>
      <c r="F168" s="66"/>
      <c r="G168" s="91"/>
      <c r="H168" s="92"/>
      <c r="I168" s="47"/>
    </row>
    <row r="169" spans="1:9">
      <c r="A169" s="87"/>
      <c r="B169" s="87"/>
      <c r="C169" s="88"/>
      <c r="D169" s="89"/>
      <c r="E169" s="90"/>
      <c r="F169" s="66"/>
      <c r="G169" s="91"/>
      <c r="H169" s="92"/>
      <c r="I169" s="47"/>
    </row>
    <row r="170" spans="1:9">
      <c r="A170" s="87"/>
      <c r="B170" s="87"/>
      <c r="C170" s="88"/>
      <c r="D170" s="89"/>
      <c r="E170" s="90"/>
      <c r="F170" s="66"/>
      <c r="G170" s="91"/>
      <c r="H170" s="92"/>
      <c r="I170" s="47"/>
    </row>
    <row r="171" spans="1:9">
      <c r="F171" s="66"/>
    </row>
    <row r="172" spans="1:9">
      <c r="B172" s="103"/>
      <c r="C172" s="103"/>
      <c r="F172" s="66"/>
    </row>
    <row r="173" spans="1:9">
      <c r="A173" s="69" t="s">
        <v>445</v>
      </c>
      <c r="B173" s="53"/>
      <c r="C173" s="104" t="s">
        <v>446</v>
      </c>
      <c r="D173" s="104"/>
      <c r="E173" s="56"/>
      <c r="F173" s="67"/>
      <c r="G173" s="105" t="s">
        <v>447</v>
      </c>
      <c r="H173" s="105"/>
      <c r="I173" s="105"/>
    </row>
    <row r="174" spans="1:9">
      <c r="A174" s="58" t="s">
        <v>448</v>
      </c>
      <c r="B174" s="54"/>
      <c r="C174" s="102" t="s">
        <v>449</v>
      </c>
      <c r="D174" s="102"/>
      <c r="E174" s="57"/>
      <c r="F174" s="68"/>
      <c r="G174" s="101" t="s">
        <v>153</v>
      </c>
      <c r="H174" s="101"/>
      <c r="I174" s="101"/>
    </row>
    <row r="175" spans="1:9">
      <c r="A175" s="59" t="s">
        <v>450</v>
      </c>
      <c r="B175" s="54"/>
      <c r="C175" s="106" t="s">
        <v>451</v>
      </c>
      <c r="D175" s="106"/>
      <c r="E175" s="57"/>
      <c r="F175" s="68"/>
      <c r="G175" s="101" t="s">
        <v>452</v>
      </c>
      <c r="H175" s="101"/>
      <c r="I175" s="101"/>
    </row>
  </sheetData>
  <mergeCells count="40">
    <mergeCell ref="B44:B47"/>
    <mergeCell ref="A44:A47"/>
    <mergeCell ref="B52:B53"/>
    <mergeCell ref="A52:A53"/>
    <mergeCell ref="B55:B57"/>
    <mergeCell ref="A55:A57"/>
    <mergeCell ref="A8:I8"/>
    <mergeCell ref="A10:I10"/>
    <mergeCell ref="A11:I11"/>
    <mergeCell ref="B33:B40"/>
    <mergeCell ref="A33:A40"/>
    <mergeCell ref="G175:I175"/>
    <mergeCell ref="C174:D174"/>
    <mergeCell ref="G174:I174"/>
    <mergeCell ref="B172:C172"/>
    <mergeCell ref="C173:D173"/>
    <mergeCell ref="G173:I173"/>
    <mergeCell ref="C175:D175"/>
    <mergeCell ref="B70:B73"/>
    <mergeCell ref="A70:A73"/>
    <mergeCell ref="B75:B76"/>
    <mergeCell ref="A75:A76"/>
    <mergeCell ref="B79:B83"/>
    <mergeCell ref="A79:A83"/>
    <mergeCell ref="A84:A85"/>
    <mergeCell ref="B84:B85"/>
    <mergeCell ref="B93:B94"/>
    <mergeCell ref="A93:A94"/>
    <mergeCell ref="B95:B97"/>
    <mergeCell ref="A95:A97"/>
    <mergeCell ref="B149:B150"/>
    <mergeCell ref="A149:A150"/>
    <mergeCell ref="B153:B154"/>
    <mergeCell ref="A153:A154"/>
    <mergeCell ref="B104:B112"/>
    <mergeCell ref="A104:A112"/>
    <mergeCell ref="B120:B133"/>
    <mergeCell ref="A120:A133"/>
    <mergeCell ref="B145:B147"/>
    <mergeCell ref="A145:A147"/>
  </mergeCells>
  <pageMargins left="0.27559055118110237" right="0" top="7.874015748031496E-2" bottom="0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Rosanna Serrano</dc:creator>
  <cp:keywords/>
  <dc:description/>
  <cp:lastModifiedBy/>
  <cp:revision/>
  <dcterms:created xsi:type="dcterms:W3CDTF">2021-07-01T20:21:12Z</dcterms:created>
  <dcterms:modified xsi:type="dcterms:W3CDTF">2023-10-19T17:41:00Z</dcterms:modified>
  <cp:category/>
  <cp:contentStatus/>
</cp:coreProperties>
</file>