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OCTUBRE" sheetId="2" r:id="rId1"/>
    <sheet name="Hoja3" sheetId="3" r:id="rId2"/>
  </sheets>
  <definedNames>
    <definedName name="_xlnm.Print_Area" localSheetId="0">OCTUBRE!$A$1:$G$143</definedName>
  </definedNames>
  <calcPr calcId="145621"/>
</workbook>
</file>

<file path=xl/calcChain.xml><?xml version="1.0" encoding="utf-8"?>
<calcChain xmlns="http://schemas.openxmlformats.org/spreadsheetml/2006/main">
  <c r="F125" i="2" l="1"/>
  <c r="F99" i="2"/>
  <c r="F97" i="2"/>
  <c r="F79" i="2"/>
  <c r="F67" i="2"/>
  <c r="F48" i="2"/>
  <c r="F40" i="2"/>
  <c r="F26" i="2"/>
  <c r="F21" i="2"/>
  <c r="F18" i="2"/>
</calcChain>
</file>

<file path=xl/sharedStrings.xml><?xml version="1.0" encoding="utf-8"?>
<sst xmlns="http://schemas.openxmlformats.org/spreadsheetml/2006/main" count="383" uniqueCount="264">
  <si>
    <t>FECHA DE REGISTRO</t>
  </si>
  <si>
    <t xml:space="preserve">NO. FACTURA O COMPROBANTE </t>
  </si>
  <si>
    <t>NOMBRE DEL ACREEDOR</t>
  </si>
  <si>
    <t>CONCEPTO</t>
  </si>
  <si>
    <t>MONTO DE LA DEUDA EN RD$</t>
  </si>
  <si>
    <t>DEPARTAMENTO DE CONTABILIDAD</t>
  </si>
  <si>
    <t>ESTADO DE CUENTA POR PAGAR A SUPLIDORES</t>
  </si>
  <si>
    <t>PREPARADO POR</t>
  </si>
  <si>
    <t>ARISTIDES E. VALLEJOS B.</t>
  </si>
  <si>
    <t>BIENES RAICES AMOK, SRL</t>
  </si>
  <si>
    <t>CREACIONES SORIVEL, SRL</t>
  </si>
  <si>
    <t>DOVADO, SRL</t>
  </si>
  <si>
    <t>ELLIS ROSALIO CARASCO DIAZ</t>
  </si>
  <si>
    <t>EXPRESS TRAILER SERVICES ETS, SRL</t>
  </si>
  <si>
    <t>GOBERNACION JUAN PABLO DUARTE</t>
  </si>
  <si>
    <t>HV MEDISOLUTIONS, SRL</t>
  </si>
  <si>
    <t>INVERSIONES TARAMACA, SAS</t>
  </si>
  <si>
    <t>IDENTIFICACIONES JMB, SRL</t>
  </si>
  <si>
    <t>METRO TECNOLOGIA (METROTEC), SRL</t>
  </si>
  <si>
    <t>SERVICIOS EMPRESARIALES CANAAN, SRL</t>
  </si>
  <si>
    <t>B1500000018</t>
  </si>
  <si>
    <t>B1500000006</t>
  </si>
  <si>
    <t xml:space="preserve">B1500000001                           </t>
  </si>
  <si>
    <t>B1500000483</t>
  </si>
  <si>
    <t>B1500000486</t>
  </si>
  <si>
    <t>B1500000502</t>
  </si>
  <si>
    <t>B1500000510</t>
  </si>
  <si>
    <t>B1500000513</t>
  </si>
  <si>
    <t>B1500000296</t>
  </si>
  <si>
    <t>B1500000038</t>
  </si>
  <si>
    <t>B1500000334</t>
  </si>
  <si>
    <t>B1500001233</t>
  </si>
  <si>
    <t>B1500001244</t>
  </si>
  <si>
    <t>B1500001082</t>
  </si>
  <si>
    <t>B1500001072</t>
  </si>
  <si>
    <t>B1500001089</t>
  </si>
  <si>
    <t>B1500001118</t>
  </si>
  <si>
    <t>B1500001152</t>
  </si>
  <si>
    <t>B1500001191</t>
  </si>
  <si>
    <t>B1500001181</t>
  </si>
  <si>
    <t>B1500001142</t>
  </si>
  <si>
    <t>B1500000005</t>
  </si>
  <si>
    <t>B1500000161</t>
  </si>
  <si>
    <t>PAGO POR CONSULTORIA JURIDICA, A ESTE MIP</t>
  </si>
  <si>
    <t>DIFUSION PUBLICITARIA PARA LA CAMPAÑA DE SENSIBILIZACION Y PROMOCION DEL PLAN PILOTO DE SEGURIDAD CIUDADANA Y EL PLAN NACIONAL DE DESARME POR LA PAZ.</t>
  </si>
  <si>
    <t>CONTRATACION DE SERVICIOS PARA ADQUISICION DE FLORES, A SER UTILIZADAS EN ENVIOS DE CORONAS FUNEBRES, OFRENDAS, DECORACION EN ACTIVIDADES, FIESTAS PATRIAS POR ESTE MIP.</t>
  </si>
  <si>
    <t>PARTICIPACION ARTISTICA Y CHARLA MOTIVACIONAL EN LA CAMPAÑA " MES MUNDIAL DE LUCHA CONTRA EL CANCER DE MAMA".</t>
  </si>
  <si>
    <t>PUBLICIDAD PARA LA CAMPAÑA DE SENSIBILIZACION Y PROMOCION DEL PLAN PILOTO DE SEGURIDAD CIUDADANA Y EL PLAN NACIONAL DE DESARME POR LA PAZ. QUE ES TRASMITIDAD A NIVEL RADIAL POR PALOMA 103.9FM.</t>
  </si>
  <si>
    <t>ALQUILER DE OFICINA  MOVIL O FURGON PARA USO DE LA POLICIA AUXILIAR CON ASIENTO EN SANTIAGO, CORRESPONDIENTE AL PERIODO DESDE 17/03/2021 AL 16/04/2021.</t>
  </si>
  <si>
    <t>ALQUILER DE OFICINA  MOVIL O FURGON PARA USO DE LA POLICIA AUXILIAR CON ASIENTO EN SANTIAGO, CORRESPONDIENTE AL PERIODO DESDE 17/04/2021 AL 16/05/2021.</t>
  </si>
  <si>
    <t>ALQUILER DE OFICINA  MOVIL O FURGON PARA USO DE LA POLICIA AUXILIAR CON ASIENTO EN SANTIAGO, CORRESPONDIENTE AL PERIODO DESDE 17/06/2021 AL 16/07/2021.</t>
  </si>
  <si>
    <t>ALQUILER DE OFICINA  MOVIL O FURGON PARA USO DE LA POLICIA AUXILIAR CON ASIENTO EN SANTIAGO, CORRESPONDIENTE AL PERIODO DESDE 17/07/2021 AL 16/08/2021.</t>
  </si>
  <si>
    <t>ADQUISICION DE MOBILIARIO PARA LA POLICIA AUXILIAR Y CRISTO REY.</t>
  </si>
  <si>
    <t>ADQUISICION DE EQUIPOS PARA SER UTILIZADOS EN EL DEPARTAMENTO DE COMUNICACIÓN ESTRATEGICA</t>
  </si>
  <si>
    <t>PAGO ALQUILER DE STAND EN EL CENTRO DE ATENCION PRESENCIAL AL CIUDADANO " PUNTO GOB-MEGACENTRO " PARA PROPORCIONAR INFORMACION, DE ESTE MIP, CORRESPONDIENTE AL MES DE AGOSTO 2021.</t>
  </si>
  <si>
    <t>PAGO ALQUILER DE STAND EN EL CENTRO DE ATENCION PRESENCIAL AL CIUDADANO " PUNTO GOB-SAMBIL " PARA PROPORCIONAR INFORMACION, DE ESTE MIP, CORRESPONDIENTE AL MES DE AGOSTO 2021.</t>
  </si>
  <si>
    <t>PAGO ALQUILER DE STAND EN EL CENTRO DE ATENCION PRESENCIAL AL CIUDADANO " PUNTO GOB-MEGACENTRO " PARA PROPORCIONAR INFORMACION, DE ESTE MIP, CORRESPONDIENTE AL MES DE ABRIL 2021.</t>
  </si>
  <si>
    <t>PAGO ALQUILER DE STAND EN EL CENTRO DE ATENCION PRESENCIAL AL CIUDADANO " PUNTO GOB-SAMBIL " PARA PROPORCIONAR INFORMACION, DE ESTE MIP, CORRESPONDIENTE AL MES DE ABRIL 2021.</t>
  </si>
  <si>
    <t>PAGO ALQUILER DE STAND EN EL CENTRO DE ATENCION PRESENCIAL AL CIUDADANO " PUNTO GOB-MEGACENTRO " PARA PROPORCIONAR INFORMACION, DE ESTE MIP, CORRESPONDIENTE AL MES DE MAYO 2021.</t>
  </si>
  <si>
    <t>PAGO ALQUILER DE STAND EN EL CENTRO DE ATENCION PRESENCIAL AL CIUDADANO " PUNTO GOB-SAMBIL " PARA PROPORCIONAR INFORMACION, DE ESTE MIP, CORRESPONDIENTE AL MES DE MAYO 2021.</t>
  </si>
  <si>
    <t>PAGO ALQUILER DE STAND EN EL CENTRO DE ATENCION PRESENCIAL AL CIUDADANO " PUNTO GOB-MEGACENTRO " PARA PROPORCIONAR INFORMACION, DE ESTE MIP, CORRESPONDIENTE AL MES DE JUNIO 2021.</t>
  </si>
  <si>
    <t>DIFUSION PUBLICITIARIA PARA LA CAMPAÑA DE SENSIBILIZACION Y PROMOCION DEL PLAN PILOTO DE SEGURIDAD CIUDADANA Y EL PLAN NACIONAL DE DESARME POR LA PAZ.</t>
  </si>
  <si>
    <t>B1500000170</t>
  </si>
  <si>
    <t>B1500001636</t>
  </si>
  <si>
    <t>Auxiliar de Contabilidad</t>
  </si>
  <si>
    <t>B1500000001</t>
  </si>
  <si>
    <t>B1500000959</t>
  </si>
  <si>
    <t>B1500000527</t>
  </si>
  <si>
    <t>B1500000034</t>
  </si>
  <si>
    <t>B1500000035</t>
  </si>
  <si>
    <t>B1500013301</t>
  </si>
  <si>
    <t>B1500000126</t>
  </si>
  <si>
    <t>B1500000507</t>
  </si>
  <si>
    <t>B1500000692</t>
  </si>
  <si>
    <t>B1500001281</t>
  </si>
  <si>
    <t>B1500001270</t>
  </si>
  <si>
    <t>B1500068392</t>
  </si>
  <si>
    <t>B1500001132</t>
  </si>
  <si>
    <t>CONSULTORES DE DATOS DEL CARIBE, SRL</t>
  </si>
  <si>
    <t>FABIOLA CABRERA GONZALEZ</t>
  </si>
  <si>
    <t>HOSPITAL GENERAL DE LA PLAZA DE LA SALUD</t>
  </si>
  <si>
    <t>INVESTIGACION Y PUBLICOS, SRL (INPUBLICOS)</t>
  </si>
  <si>
    <t>JULIO ESTEBAN DIAZ BENCOSME</t>
  </si>
  <si>
    <t>KHALICO INVESTMENTS, SRL</t>
  </si>
  <si>
    <t>LUYENS COMERCIAL, SRL</t>
  </si>
  <si>
    <t>SUNIX PETROLEUM, SRL</t>
  </si>
  <si>
    <t>XIOMARI VELIZ D´LUJO FIESTA, SRL</t>
  </si>
  <si>
    <t>ALQUILER DE OFICINA  MOVIL O FURGON PARA USO DE LA POLICIA AUXILIAR CON ASIENTO EN SANTIAGO, CORRESPONDIENTE AL PERIODO DESDE 17/08/2021 AL 16/09/2021.</t>
  </si>
  <si>
    <t>PAGOS SERVICIOS HONARARIOS.</t>
  </si>
  <si>
    <t>LLENADO DE 8  BOTELLONES DE AGUA PRURIFICADA DE 18.9L ( 5 GALONES)PARA SER UTILIZADOS EN LAS DIFERENTES COCINAS, PROGRAMAS Y EVENTOS DE ESTE MINISTERIO.</t>
  </si>
  <si>
    <t>ADQUISICION DE OBSEQUIO EN CONMEMORACION AL DIA DE LAS SECRETARIAS E IMPRESIÓN Y ENCUADERNACION DE EJEMPLARES QUE SE UTILIZARAS EN ESTE MIP.</t>
  </si>
  <si>
    <t>ADQUISICION DE MATERIALES PARA FINES DE IMPRESIÓN DE LAS LICENCIAS DE ARMAS, DE ESTE MIP.</t>
  </si>
  <si>
    <t>ADQUISICION DE DIFERENTES ARTICULOS Y MATERIALES DE FERRETERIA QUE SERAN UTILIZADO LAS OFICINAS DEL PLAN NACIONAL DE DESARME.</t>
  </si>
  <si>
    <t>PAGO ALQUILER DE STAND EN EL CENTRO DE ATENCION PRESENCIAL AL CIUDADANO " PUNTO GOB-SAMBIL" PARA PROPORCIONAR INFORMACION, DE ESTE MIP, CORRESPONDIENTE AL MES DE SEPTIEMBRE  2021.</t>
  </si>
  <si>
    <t>PAGO ALQUILER DE STAND EN EL CENTRO DE ATENCION PRESENCIAL AL CIUDADANO " PUNTO GOB-MEGACENTRO " PARA PROPORCIONAR INFORMACION, DE ESTE MIP, CORRESPONDIENTE AL MES DE SEPTIEMBRE  2021.</t>
  </si>
  <si>
    <t>ADQUISICION DE 300 TICKETS DE LAVADO, PARA SER UTILIZADOS EN LA FLOTILLA VEHICULAR DE ESTE MINISTERIO.</t>
  </si>
  <si>
    <t>ADQUISICION DE CUATRO PODIUMS PARA SER UTILIZADOS EN ACTIVIDADES DE ESTE MIP.</t>
  </si>
  <si>
    <t>AUTORIZADO POR</t>
  </si>
  <si>
    <t>LIC. RAMON FRANCISCO HERNANDEZ VENTURA</t>
  </si>
  <si>
    <t xml:space="preserve">REVISADO POR </t>
  </si>
  <si>
    <t>LICDA. ROSANDA SERRANO</t>
  </si>
  <si>
    <t>Encargada Depto. De Contabilidad</t>
  </si>
  <si>
    <t>Director Financiero</t>
  </si>
  <si>
    <t>JESUS A. BATISTA MARTINEZ</t>
  </si>
  <si>
    <t>B1500024425</t>
  </si>
  <si>
    <t>B1500040777</t>
  </si>
  <si>
    <t>B1500041103</t>
  </si>
  <si>
    <t>B1500041117</t>
  </si>
  <si>
    <t>B1500062043</t>
  </si>
  <si>
    <t>B1500068998</t>
  </si>
  <si>
    <t>AGUA CRISTAL, SA</t>
  </si>
  <si>
    <t>ALTAGRACIA JENNIFER PEREZ CASTILLO</t>
  </si>
  <si>
    <t xml:space="preserve"> ADOLFO SALASIER SANCHEZ PEREZ, SRL</t>
  </si>
  <si>
    <t>ALANZA DOMINICANA CONTRA LA CORRUPCION, ADOCCO, INC</t>
  </si>
  <si>
    <t>BARTOLO DE JESUS GARCIA DE LEON</t>
  </si>
  <si>
    <t>CAASD</t>
  </si>
  <si>
    <t>CANTABRIA BRAND REPRESENTATIVE, SRL</t>
  </si>
  <si>
    <t>CENTRO DE TECNOLOGIA AUTOMOTRIZ R&amp;L, SRL</t>
  </si>
  <si>
    <t>CORPORACION ESTATAL DE RADIO Y TELEVISION (CERTV)</t>
  </si>
  <si>
    <t>DANIEL ENRIQUE POU SUAZO</t>
  </si>
  <si>
    <t>DAAR MEDIA, SRL</t>
  </si>
  <si>
    <t>ENGEL BARTOLO GARCIA MERCADO</t>
  </si>
  <si>
    <t>FARACH, SA</t>
  </si>
  <si>
    <t>FL&amp;M COMERCIAL, SRL</t>
  </si>
  <si>
    <t>GEORGE LUIS CONCEPCION VILORIA</t>
  </si>
  <si>
    <t>GISELLE ALTAGRACIA GARCIA MEYRELES</t>
  </si>
  <si>
    <t>INSTITUTO DE AUDITORES DE INTERNOS DE LA REPUBLICA DOMINICANA (IAIRD)</t>
  </si>
  <si>
    <t>ISLA DOMINICANA DE PETROLEO CORPORATION</t>
  </si>
  <si>
    <t>JMP FIESTA CATERING, SRL</t>
  </si>
  <si>
    <t>JULIO GARCIA SALAZAR</t>
  </si>
  <si>
    <t>MEDIATRIX, SRL</t>
  </si>
  <si>
    <t>OFFITEK, SRL</t>
  </si>
  <si>
    <t>OCEAN BEEF, R.I.R.L</t>
  </si>
  <si>
    <t>SANDY IMPORT MOTORS, SRL</t>
  </si>
  <si>
    <t>SANTO DOMINGO MOTORS, SA</t>
  </si>
  <si>
    <t>SISTEMAS Y CONSULTORIA, SRL</t>
  </si>
  <si>
    <t>SOLUCIONES TECNICAS AVANZADAS STA, SRL</t>
  </si>
  <si>
    <t>VIAMAR, SA</t>
  </si>
  <si>
    <t>YLUMINADA PEREZ RUBIO</t>
  </si>
  <si>
    <t>ADQUISICION DE FARDOS DE BOTELLAS DE AGUA DE 20/1 PARA LAS DIFERENTES DIRECCIONES, DEPARTAMENTOS Y PROGRAMAS DE ESTE MINISTERIO.</t>
  </si>
  <si>
    <t>PAGO DE SERVICIOS DE ASESORIA JURIDICA DEL DESPACHO DEL MINISTERIO DE INTERIOR Y POLICIA (MIP), CORRESPONDIENTE DEL 23 DE SEPTIEMBRE  AL 22 DE OCTUBRE 2021.</t>
  </si>
  <si>
    <t>PARTICIPACION EN EL III SEMINARIO DE TRANSPARENCIA Y GESTION PUBLICA PARA 10 EMPLEADOS DE ESTE MIP.</t>
  </si>
  <si>
    <t>ALQUILER DE NAVE MMANTENIMIENTO DEL 15 DE JUNIO AL 14 DE JULIO 2021.</t>
  </si>
  <si>
    <t>ALQUILER DE NAVE MMANTENIMIENTO DEL Y DEL 15 DE JULIO AL 14 DE AGOSTO 2021.</t>
  </si>
  <si>
    <t>ALQUILER DE NAVE MMANTENIMIENTO DEL  Y DEL 15 DE AGOSTO  AL 14 DE SEPTIEMBRE  2021.</t>
  </si>
  <si>
    <t>PAGO SERVICIO DE AGUA DEL MES DE ABRIL 2021  PARA LAS INSTALACIONES DEL MIP.</t>
  </si>
  <si>
    <t>PAGO SERVICIO DE AGUA DEL MES DE MAYO 2021  PARA LAS INSTALACIONES DEL MIP.</t>
  </si>
  <si>
    <t>PAGO SERVICIO DE AGUA DEL MES DE JUNIO 2021  PARA LAS INSTALACIONES DEL MIP.</t>
  </si>
  <si>
    <t>PAGO SERVICIO DE AGUA DEL MES DE JULIO 2021  PARA LAS INSTALACIONES DEL MIP.</t>
  </si>
  <si>
    <t>PAGO SERVICIO DE AGUA DEL MES DE AGOSTO 2021  PARA LAS INSTALACIONES DEL MIP.</t>
  </si>
  <si>
    <t>PAGO SERVICIO DE AGUA DEL MES DE ABRIL 2021  PARA LA INSTALACION DE LA POLICIA AUXILIAR.</t>
  </si>
  <si>
    <t>PAGO SERVICIO DE AGUA DEL MES DE MAYO 2021  PARA LA INSTALACION DE LA POLICIA AUXILIAR.</t>
  </si>
  <si>
    <t>PAGO SERVICIO DE AGUA DEL MES DE JUNIO 2021  PARA LA INSTALACION DE LA POLICIA AUXILIAR.</t>
  </si>
  <si>
    <t>PAGO SERVICIO DE AGUA DEL MES DE JULIO 2021  PARA LA INSTALACION DE LA POLICIA AUXILIAR.</t>
  </si>
  <si>
    <t>PAGO SERVICIO DE AGUA DEL MES DE AGOSTO 2021  PARA LA INSTALACION DE LA POLICIA AUXILIAR.</t>
  </si>
  <si>
    <t>CONTRATACION DE DESAYUNO Y ALMUERZO PARA EL PERSONAL ASPIRANTE A POLICIA AUXILIAR EN CRISTO REY.</t>
  </si>
  <si>
    <t>SERVICIO DE REPARACION PARA EL VEHICULO MARCA, FORD, MODELO EXPLORER, TERMINAL DE CHASIS:A81118, PERTENECIENTE A ESTE MIP.</t>
  </si>
  <si>
    <t>PAGO DEL 10% DEL PRESUPUESTO DE PUBLICIDAD, DE ACUERDO A LA LEY 134-03. DEL 01 AL 31 DE OCTUBRE DE 2021.</t>
  </si>
  <si>
    <t>CARGO FJO CORRESPONDIENTE AL PERIODO 13/07/2021 AL 12/08/2021</t>
  </si>
  <si>
    <t>CARGO FJO CORRESPONDIENTE AL PERIODO 13/08/2021 AL 12/09/2021</t>
  </si>
  <si>
    <t>10 PUCHEROS EN ROSAS ECUATORIANAS, EN EL LANZAMIENTO DE LA POLICIA AUXILIAR ENMARCADO DENTRO DEL PLAN DE LA ESTRATEGIA NACIONAL INTEGRAL DE SEGURIDAD CIUDADANA Y CONVIVENCIA PACIFICA. EN SAN FRANCISCO DE MACORIS.</t>
  </si>
  <si>
    <t>7 PUCHEROS ROSAS AMARILLAS, EN EL LANZAMIENTO DE LA POLICIA AUXILIAR ENMARCADO DENTRO DEL PLAN DE LA ESTRATEGIA NACIONAL INTEGRAL DE SEGURIDAD CIUDADANA Y CONVIVENCIA PACIFICA. EN LOS SECTORES, LA PUYA Y LA ZURZA.</t>
  </si>
  <si>
    <t>1  CORONA DE FLORES, PARA LA FENECIDA LESLEI ROSADO, FALLECIDA EN LA PAZ E SEÑOR EL 04 OCTUBRE DEL 2021.</t>
  </si>
  <si>
    <t>1  CORONA DE FLORES,  PARA EL FALLECIDO ING. CLAUDIO FIGUEREO ALCANTARA, FALLECIDO EN LA PAZ DEL SEÑORE  EL 10/10/2021.</t>
  </si>
  <si>
    <t>SERVICIO DE ASESORIA ESPECIALIZADA PARA LA CREACION E IMPLEMENTACION DE UNA METODOLOGIA DE TRABAJO QUE PERMITA LA CONSECUCION DE LOS OBJETIVOS DEL GRUPO DE TRABAJO PARA LA TRANSF. Y PROF. DE LA P.N, PERIODO ENTRE EL 04/08/2021 AL 04/09/2021</t>
  </si>
  <si>
    <t>SERVICIO DE ASESORIA ESPECIALIZADA PARA LA CREACION E IMPLEMENTACION DE UNA METODOLOGIA DE TRABAJO QUE PERMITA LA CONSECUCION DE LOS OBJETIVOS DEL GRUPO DE TRABAJO PARA LA TRANSF. Y PROF. DE LA P.N, PERIODO ENTRE EL 04/09/2021 AL 04/10/2021</t>
  </si>
  <si>
    <t>ALQUILER DE OFICINA  MOVIL O FURGON PARA USO DE LA POLICIA AUXILIAR CON ASIENTO EN SANTIAGO, CORRESPONDIENTE AL PERIODO DESDE 17/05/2021 AL 16/06/2021.</t>
  </si>
  <si>
    <t>ALQUILER DE OFICINA  MOVIL O FURGON PARA USO DE LA POLICIA AUXILIAR CON ASIENTO EN SANTIAGO, CORRESPONDIENTE AL PERIODO DESDE 17/09/2021 AL 16/10/2021.</t>
  </si>
  <si>
    <t>ADQUISICION DE MEDICAMENTOS PARA SER UTILIZADO EN EL DISPENSARIO</t>
  </si>
  <si>
    <t>ADQUISICION DE PLANCHA DE SHEETROCK Y MATERIALES PARA SU INSTALACION EN LA SUCURSAL DEL MINISTERIO DE INTERIOR Y POLICIA EN LA PROVINCIA DE SANTIAGO.</t>
  </si>
  <si>
    <t>CONTRATACION DE EMPRESA PARA EL ALQUILERES QUE SE UTILIZARAN EN LOS EVENTOS TANTO INTERNOS COMO EXTERNOS.</t>
  </si>
  <si>
    <t>APORTE ECONOMICO DE MANTENIMIENTO MES DE OCTUBRE, 2021</t>
  </si>
  <si>
    <t>PAGO POR CONCEPTO DE SERVICIOS AMBULATORIOS.</t>
  </si>
  <si>
    <t>PARTICIPACION PARA EL XIX CONGRESO REGIONAL DE AUDITORIA INTERNA, CONTROL DE GESTION, RIESGOS Y FINANZAS 2021, DESDE EL DIA 23 AL 26 DE SEPTIEMBRE DEL 2021, PARA DOS PERSONAS DE LA DIR. FINANCIERA.</t>
  </si>
  <si>
    <t>ADQUISICION DE COMBUSTIBLE PARA SER UTILIZADO POR EL MINISTERIO DE INTERIOR Y POLICIA.</t>
  </si>
  <si>
    <t>CONTRATACION DE SERVICIOS DE CATERING</t>
  </si>
  <si>
    <t>ADQUISICION DE ACCESORIOS FERRETEROS PARA CONECTIVIDAD UTP COBA Y CORRESPONDIENTE DE ESTE MIP.</t>
  </si>
  <si>
    <t>ADQUISICION DE TABLET QUE SERAN UTILIZADAS POR ELVICEMINISTRO DE SEGURIDAD PREVENTIVA DE ESTE MIP.</t>
  </si>
  <si>
    <t>PAGO ALQUILER DE STAND EN EL CENTRO DE ATENCION PRESENCIAL AL CIUDADANO " PUNTO GOB-SAMBIL " PARA PROPORCIONAR INFORMACION, DE ESTE MIP, CORRESPONDIENTE AL MES DE JUNIO 2021.</t>
  </si>
  <si>
    <t>PAGO ALQUILER DE STAND EN EL CENTRO DE ATENCION PRESENCIAL AL CIUDADANO " PUNTO GOB-SAMBIL " PARA PROPORCIONAR INFORMACION, DE ESTE MIP, CORRESPONDIENTE AL MES DE JULIO 2021.</t>
  </si>
  <si>
    <t>PAGO ALQUILER DE STAND EN EL CENTRO DE ATENCION PRESENCIAL AL CIUDADANO " PUNTO GOB-MEGACENTRO  " PARA PROPORCIONAR INFORMACION, DE ESTE MIP, CORRESPONDIENTE AL MES DE JULIO 2021.</t>
  </si>
  <si>
    <t>PAGO ALQUILER DE STAND EN EL CENTRO DE ATENCION PRESENCIAL AL CIUDADANO " PUNTO GOB-SAMBIL" PARA PROPORCIONAR INFORMACION, DE ESTE MIP, CORRESPONDIENTE AL MES DE OCTUBRE  2021.</t>
  </si>
  <si>
    <t>PAGO ALQUILER DE STAND EN EL CENTRO DE ATENCION PRESENCIAL AL CIUDADANO " PUNTO GOB-MEGACENTRO " PARA PROPORCIONAR INFORMACION, DE ESTE MIP, CORRESPONDIENTE AL MES DE OCTUBRE  2021.</t>
  </si>
  <si>
    <t>ADQUISICION DE MATERIALES PARA OFICINA LOS CUALES SERAN USADOS EN LOS DIFERENTES DEPARTAMENTOS DE ESTE MIP.</t>
  </si>
  <si>
    <t>ADQUISICION DE 3000 FARDOS DE BOTELLAS PLASTICAS DE AGUA PURIFICADA QUE SERAN UTILIZADOS EN LOS DIFERENTES DEPARTAMENTOS Y PROGRAMAS DE ESTE MIP.</t>
  </si>
  <si>
    <t>SERVICIO DE MANTENIMIENTO DEL VEHICULO TIPO JEEP, MARCA LEXUS, CHASIS 784009456, EL CUAL ESTA ASIGNADO AL SR. MINISTRO JESUS VASQUEZ</t>
  </si>
  <si>
    <t>CONTRATACION DE SERVICIOS DE MANTENIMIENTO EN GARANTIA DEL VEHICULO ASIGNADO AL SR. MINISTRO. CHASIS: 196228.</t>
  </si>
  <si>
    <t>ALQUILER LOCAL UBICADO EN EL NO. 07, CALLE MANGANAGUA SECTOR LOS RESTAURADORES D.N., ALOJA OFICINAS DE LA POLICIA AUXILIAR, CORRESPONDIENTE AL MES DE OCTUBRE  2021.</t>
  </si>
  <si>
    <t>ADQUISICION DE ACCESORIOS PARA LOS PUNTOS DE RED DE LOS PISOS, 3,11 Y 13 DE ESTE MIP.</t>
  </si>
  <si>
    <t>CONTRATACION DE SERVICIOS DE MANTENIMIENTO PREVENTIVO A LOS UPS DE ESTE MINISTERIO</t>
  </si>
  <si>
    <t>SERVICIO DE MANTENIMIENTO EN GARANTIA DEL VEHICULO MARCA: KIA, MODELO: SPORTAGE, CHASIS:565808, ASIGNADO A LA SRA. CLARITZA A. BARREIRO SORIANO, RECURSOS HUMANO.</t>
  </si>
  <si>
    <t>SERVICIO DE MANTENIMIENTO EN GARANTIA PARA LOS VEHICULOS MARCA: KIA, MODELO: SPORTAGE, CHASIS: 565519 Y 168653, ASIGNADOS AL SR. MODESTO ROSARIO LOPEZ , DIRECTOR DE RECURSOS HUMANOS Y AL COBA</t>
  </si>
  <si>
    <t>SERVICIO DE MANTENIMIENTO EN GARANTIA DEL VEHICULO, MARCA: KIA, MODELO: SPORTAGE, CHASIS: 701225, ASIGNADO AL COBA.</t>
  </si>
  <si>
    <t>B1500029417</t>
  </si>
  <si>
    <t>B1500000010</t>
  </si>
  <si>
    <t>B1500000078</t>
  </si>
  <si>
    <t>B1500000167</t>
  </si>
  <si>
    <t xml:space="preserve">B1500000169                                      </t>
  </si>
  <si>
    <t>B1500000171</t>
  </si>
  <si>
    <t xml:space="preserve">B1500068657                                                                                         </t>
  </si>
  <si>
    <t>B1500069764</t>
  </si>
  <si>
    <t>B1500071276</t>
  </si>
  <si>
    <t>B1500073247</t>
  </si>
  <si>
    <t>B1500073926</t>
  </si>
  <si>
    <t xml:space="preserve">B1500068674                                                                                                           </t>
  </si>
  <si>
    <t>B1500069812</t>
  </si>
  <si>
    <t>B1500071313</t>
  </si>
  <si>
    <t>B1500072240</t>
  </si>
  <si>
    <t>B1500073827</t>
  </si>
  <si>
    <t>B1500075066</t>
  </si>
  <si>
    <t>B1500001269</t>
  </si>
  <si>
    <t>B1500000603</t>
  </si>
  <si>
    <t>B1500005231</t>
  </si>
  <si>
    <t>B1500000979</t>
  </si>
  <si>
    <t>B1500001000</t>
  </si>
  <si>
    <t>B150001647</t>
  </si>
  <si>
    <t xml:space="preserve">B1500001633                    </t>
  </si>
  <si>
    <t>B1500001645</t>
  </si>
  <si>
    <t>B1500001704</t>
  </si>
  <si>
    <t>B1500001705</t>
  </si>
  <si>
    <t>B1500001706</t>
  </si>
  <si>
    <t>B1500001707</t>
  </si>
  <si>
    <t xml:space="preserve">B1500000101                                      </t>
  </si>
  <si>
    <t>B1500000102</t>
  </si>
  <si>
    <t>B1500000174</t>
  </si>
  <si>
    <t>B1500000025</t>
  </si>
  <si>
    <t>B1500000530</t>
  </si>
  <si>
    <t>B1500001324</t>
  </si>
  <si>
    <t>B1500000607</t>
  </si>
  <si>
    <t xml:space="preserve">B1500000294                                                            </t>
  </si>
  <si>
    <t>B1500000295</t>
  </si>
  <si>
    <t>B1500000301</t>
  </si>
  <si>
    <t>B1500000302</t>
  </si>
  <si>
    <t>B1500000303</t>
  </si>
  <si>
    <t>B1500000304</t>
  </si>
  <si>
    <t>B1500000305</t>
  </si>
  <si>
    <t>B1500000306</t>
  </si>
  <si>
    <t>B1500000307</t>
  </si>
  <si>
    <t>B1500000308</t>
  </si>
  <si>
    <t>B1500000204</t>
  </si>
  <si>
    <t xml:space="preserve">B1500013503                                                                                                       </t>
  </si>
  <si>
    <t>B1500000362</t>
  </si>
  <si>
    <t>B1500067124</t>
  </si>
  <si>
    <t>B1500000103</t>
  </si>
  <si>
    <t>B1500000067</t>
  </si>
  <si>
    <t>B1500000474</t>
  </si>
  <si>
    <t>B1500001320</t>
  </si>
  <si>
    <t>B1500001309</t>
  </si>
  <si>
    <t>B1500003730</t>
  </si>
  <si>
    <t>B1500001039</t>
  </si>
  <si>
    <t>B1500000133</t>
  </si>
  <si>
    <t>B1500018733</t>
  </si>
  <si>
    <t>B1500000624</t>
  </si>
  <si>
    <t>B1500000053</t>
  </si>
  <si>
    <t>B1500000024</t>
  </si>
  <si>
    <t>B1500006603</t>
  </si>
  <si>
    <t xml:space="preserve">B1500006578                             </t>
  </si>
  <si>
    <t>B1500006579</t>
  </si>
  <si>
    <t>B1500006605</t>
  </si>
  <si>
    <t>B1500000106</t>
  </si>
  <si>
    <t>04/09/2021          |</t>
  </si>
  <si>
    <t>CORRESPONDIENTE AL 31 DE OCTUBRE DEL 2021</t>
  </si>
  <si>
    <t>OFICINA GUBERNAMENTAL DE TECNOLOGIA DE LA INFORMACION Y COMUNICACIÓN(OGTIC)</t>
  </si>
  <si>
    <t>OFICINA PRESIDENCIAL DE TECNOLOGIA DE LA INFORMACION Y COMUNICACIÓN(OPTIC)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</si>
</sst>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[Red]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2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double"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 val="double"/>
      <sz val="14"/>
      <color theme="1"/>
      <name val="Calibri"/>
      <family val="2"/>
      <scheme val="minor"/>
    </font>
    <font>
      <u val="double"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8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wrapText="1"/>
    </xf>
    <xf numFmtId="164" fontId="7" fillId="2" borderId="1" xfId="0" applyNumberFormat="1" applyFont="1" applyFill="1" applyBorder="1" applyAlignment="1">
      <alignment horizontal="right" wrapText="1"/>
    </xf>
    <xf numFmtId="0" fontId="0" fillId="0" borderId="0" xfId="0" applyFont="1" applyAlignment="1">
      <alignment horizontal="left"/>
    </xf>
    <xf numFmtId="43" fontId="1" fillId="0" borderId="0" xfId="1" applyFont="1" applyAlignment="1">
      <alignment horizontal="center" wrapText="1"/>
    </xf>
    <xf numFmtId="0" fontId="6" fillId="2" borderId="1" xfId="0" applyFont="1" applyFill="1" applyBorder="1" applyAlignment="1">
      <alignment vertical="center" wrapText="1"/>
    </xf>
    <xf numFmtId="0" fontId="10" fillId="0" borderId="0" xfId="0" applyFont="1" applyFill="1" applyBorder="1" applyAlignment="1"/>
    <xf numFmtId="0" fontId="9" fillId="0" borderId="0" xfId="0" applyFont="1" applyFill="1" applyBorder="1" applyAlignment="1"/>
    <xf numFmtId="0" fontId="11" fillId="0" borderId="0" xfId="0" applyFont="1" applyFill="1" applyBorder="1" applyAlignment="1"/>
    <xf numFmtId="0" fontId="4" fillId="3" borderId="3" xfId="2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0" fontId="8" fillId="2" borderId="1" xfId="0" applyNumberFormat="1" applyFont="1" applyFill="1" applyBorder="1" applyAlignment="1">
      <alignment horizontal="center" wrapText="1"/>
    </xf>
    <xf numFmtId="43" fontId="8" fillId="0" borderId="1" xfId="3" applyFont="1" applyFill="1" applyBorder="1" applyAlignment="1">
      <alignment horizontal="right" wrapText="1"/>
    </xf>
    <xf numFmtId="43" fontId="8" fillId="0" borderId="1" xfId="3" applyFont="1" applyFill="1" applyBorder="1" applyAlignment="1">
      <alignment horizontal="right"/>
    </xf>
    <xf numFmtId="0" fontId="0" fillId="0" borderId="0" xfId="0" applyFont="1" applyAlignment="1">
      <alignment horizontal="center"/>
    </xf>
    <xf numFmtId="0" fontId="3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164" fontId="12" fillId="2" borderId="0" xfId="0" applyNumberFormat="1" applyFont="1" applyFill="1" applyBorder="1" applyAlignment="1">
      <alignment horizontal="right" wrapText="1"/>
    </xf>
    <xf numFmtId="164" fontId="7" fillId="2" borderId="0" xfId="0" applyNumberFormat="1" applyFont="1" applyFill="1" applyBorder="1" applyAlignment="1">
      <alignment horizontal="right" wrapText="1"/>
    </xf>
    <xf numFmtId="43" fontId="8" fillId="2" borderId="0" xfId="3" applyFont="1" applyFill="1" applyBorder="1" applyAlignment="1">
      <alignment horizontal="right" wrapText="1"/>
    </xf>
    <xf numFmtId="164" fontId="7" fillId="2" borderId="0" xfId="0" applyNumberFormat="1" applyFont="1" applyFill="1" applyBorder="1" applyAlignment="1">
      <alignment horizontal="right"/>
    </xf>
    <xf numFmtId="43" fontId="8" fillId="2" borderId="0" xfId="3" applyFont="1" applyFill="1" applyBorder="1" applyAlignment="1">
      <alignment horizontal="right"/>
    </xf>
    <xf numFmtId="43" fontId="8" fillId="0" borderId="0" xfId="3" applyFont="1" applyFill="1" applyBorder="1" applyAlignment="1">
      <alignment horizontal="right" wrapText="1"/>
    </xf>
    <xf numFmtId="43" fontId="8" fillId="0" borderId="0" xfId="3" applyFont="1" applyFill="1" applyBorder="1" applyAlignment="1">
      <alignment horizontal="right"/>
    </xf>
    <xf numFmtId="43" fontId="4" fillId="2" borderId="0" xfId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Border="1" applyAlignment="1"/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wrapText="1"/>
    </xf>
    <xf numFmtId="0" fontId="16" fillId="2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right"/>
    </xf>
    <xf numFmtId="43" fontId="12" fillId="0" borderId="1" xfId="3" applyFont="1" applyFill="1" applyBorder="1" applyAlignment="1">
      <alignment horizontal="right"/>
    </xf>
    <xf numFmtId="0" fontId="7" fillId="0" borderId="1" xfId="0" applyNumberFormat="1" applyFont="1" applyFill="1" applyBorder="1" applyAlignment="1">
      <alignment horizontal="center" wrapText="1"/>
    </xf>
    <xf numFmtId="0" fontId="8" fillId="0" borderId="1" xfId="0" applyNumberFormat="1" applyFont="1" applyFill="1" applyBorder="1" applyAlignment="1">
      <alignment horizontal="center" wrapText="1"/>
    </xf>
    <xf numFmtId="14" fontId="7" fillId="0" borderId="1" xfId="0" applyNumberFormat="1" applyFont="1" applyFill="1" applyBorder="1" applyAlignment="1">
      <alignment horizontal="center" wrapText="1"/>
    </xf>
    <xf numFmtId="0" fontId="8" fillId="0" borderId="1" xfId="0" applyNumberFormat="1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/>
    </xf>
    <xf numFmtId="14" fontId="8" fillId="0" borderId="1" xfId="0" applyNumberFormat="1" applyFont="1" applyFill="1" applyBorder="1" applyAlignment="1">
      <alignment horizontal="center" wrapText="1"/>
    </xf>
    <xf numFmtId="14" fontId="12" fillId="0" borderId="1" xfId="0" applyNumberFormat="1" applyFont="1" applyFill="1" applyBorder="1" applyAlignment="1">
      <alignment horizontal="center"/>
    </xf>
    <xf numFmtId="14" fontId="8" fillId="0" borderId="1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3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1490821</xdr:colOff>
      <xdr:row>0</xdr:row>
      <xdr:rowOff>0</xdr:rowOff>
    </xdr:from>
    <xdr:to>
      <xdr:col>4</xdr:col>
      <xdr:colOff>3520126</xdr:colOff>
      <xdr:row>6</xdr:row>
      <xdr:rowOff>87527</xdr:rowOff>
    </xdr:to>
    <xdr:pic>
      <xdr:nvPicPr>
        <xdr:cNvPr id="2" name="2 Imagen" descr="cid:c26e071c-ff69-4039-ac20-fa4183cd6426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5094" y="0"/>
          <a:ext cx="2029305" cy="1230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</xdr:row>
      <xdr:rowOff>0</xdr:rowOff>
    </xdr:from>
    <xdr:to>
      <xdr:col>2</xdr:col>
      <xdr:colOff>57151</xdr:colOff>
      <xdr:row>17</xdr:row>
      <xdr:rowOff>200025</xdr:rowOff>
    </xdr:to>
    <xdr:pic>
      <xdr:nvPicPr>
        <xdr:cNvPr id="3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</xdr:row>
      <xdr:rowOff>0</xdr:rowOff>
    </xdr:from>
    <xdr:to>
      <xdr:col>2</xdr:col>
      <xdr:colOff>57151</xdr:colOff>
      <xdr:row>17</xdr:row>
      <xdr:rowOff>200025</xdr:rowOff>
    </xdr:to>
    <xdr:pic>
      <xdr:nvPicPr>
        <xdr:cNvPr id="4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</xdr:row>
      <xdr:rowOff>0</xdr:rowOff>
    </xdr:from>
    <xdr:to>
      <xdr:col>2</xdr:col>
      <xdr:colOff>57151</xdr:colOff>
      <xdr:row>17</xdr:row>
      <xdr:rowOff>200025</xdr:rowOff>
    </xdr:to>
    <xdr:pic>
      <xdr:nvPicPr>
        <xdr:cNvPr id="5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</xdr:row>
      <xdr:rowOff>0</xdr:rowOff>
    </xdr:from>
    <xdr:to>
      <xdr:col>2</xdr:col>
      <xdr:colOff>57151</xdr:colOff>
      <xdr:row>17</xdr:row>
      <xdr:rowOff>200025</xdr:rowOff>
    </xdr:to>
    <xdr:pic>
      <xdr:nvPicPr>
        <xdr:cNvPr id="6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</xdr:row>
      <xdr:rowOff>0</xdr:rowOff>
    </xdr:from>
    <xdr:to>
      <xdr:col>2</xdr:col>
      <xdr:colOff>57151</xdr:colOff>
      <xdr:row>17</xdr:row>
      <xdr:rowOff>200025</xdr:rowOff>
    </xdr:to>
    <xdr:pic>
      <xdr:nvPicPr>
        <xdr:cNvPr id="7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</xdr:row>
      <xdr:rowOff>0</xdr:rowOff>
    </xdr:from>
    <xdr:to>
      <xdr:col>2</xdr:col>
      <xdr:colOff>57151</xdr:colOff>
      <xdr:row>17</xdr:row>
      <xdr:rowOff>200025</xdr:rowOff>
    </xdr:to>
    <xdr:pic>
      <xdr:nvPicPr>
        <xdr:cNvPr id="8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137</xdr:row>
      <xdr:rowOff>0</xdr:rowOff>
    </xdr:from>
    <xdr:to>
      <xdr:col>2</xdr:col>
      <xdr:colOff>382286</xdr:colOff>
      <xdr:row>137</xdr:row>
      <xdr:rowOff>28575</xdr:rowOff>
    </xdr:to>
    <xdr:pic>
      <xdr:nvPicPr>
        <xdr:cNvPr id="9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137</xdr:row>
      <xdr:rowOff>0</xdr:rowOff>
    </xdr:from>
    <xdr:to>
      <xdr:col>2</xdr:col>
      <xdr:colOff>382286</xdr:colOff>
      <xdr:row>137</xdr:row>
      <xdr:rowOff>28575</xdr:rowOff>
    </xdr:to>
    <xdr:pic>
      <xdr:nvPicPr>
        <xdr:cNvPr id="10" name="Text Box 2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137</xdr:row>
      <xdr:rowOff>0</xdr:rowOff>
    </xdr:from>
    <xdr:to>
      <xdr:col>2</xdr:col>
      <xdr:colOff>382286</xdr:colOff>
      <xdr:row>137</xdr:row>
      <xdr:rowOff>28575</xdr:rowOff>
    </xdr:to>
    <xdr:pic>
      <xdr:nvPicPr>
        <xdr:cNvPr id="11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137</xdr:row>
      <xdr:rowOff>0</xdr:rowOff>
    </xdr:from>
    <xdr:to>
      <xdr:col>2</xdr:col>
      <xdr:colOff>382286</xdr:colOff>
      <xdr:row>137</xdr:row>
      <xdr:rowOff>28575</xdr:rowOff>
    </xdr:to>
    <xdr:pic>
      <xdr:nvPicPr>
        <xdr:cNvPr id="12" name="Text Box 2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137</xdr:row>
      <xdr:rowOff>0</xdr:rowOff>
    </xdr:from>
    <xdr:to>
      <xdr:col>2</xdr:col>
      <xdr:colOff>1286</xdr:colOff>
      <xdr:row>137</xdr:row>
      <xdr:rowOff>114300</xdr:rowOff>
    </xdr:to>
    <xdr:pic>
      <xdr:nvPicPr>
        <xdr:cNvPr id="13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137</xdr:row>
      <xdr:rowOff>0</xdr:rowOff>
    </xdr:from>
    <xdr:to>
      <xdr:col>2</xdr:col>
      <xdr:colOff>1286</xdr:colOff>
      <xdr:row>137</xdr:row>
      <xdr:rowOff>114300</xdr:rowOff>
    </xdr:to>
    <xdr:pic>
      <xdr:nvPicPr>
        <xdr:cNvPr id="14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137</xdr:row>
      <xdr:rowOff>0</xdr:rowOff>
    </xdr:from>
    <xdr:to>
      <xdr:col>2</xdr:col>
      <xdr:colOff>1286</xdr:colOff>
      <xdr:row>137</xdr:row>
      <xdr:rowOff>114300</xdr:rowOff>
    </xdr:to>
    <xdr:pic>
      <xdr:nvPicPr>
        <xdr:cNvPr id="15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137</xdr:row>
      <xdr:rowOff>0</xdr:rowOff>
    </xdr:from>
    <xdr:to>
      <xdr:col>2</xdr:col>
      <xdr:colOff>1286</xdr:colOff>
      <xdr:row>137</xdr:row>
      <xdr:rowOff>114300</xdr:rowOff>
    </xdr:to>
    <xdr:pic>
      <xdr:nvPicPr>
        <xdr:cNvPr id="16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137</xdr:row>
      <xdr:rowOff>0</xdr:rowOff>
    </xdr:from>
    <xdr:to>
      <xdr:col>2</xdr:col>
      <xdr:colOff>1286</xdr:colOff>
      <xdr:row>137</xdr:row>
      <xdr:rowOff>114300</xdr:rowOff>
    </xdr:to>
    <xdr:pic>
      <xdr:nvPicPr>
        <xdr:cNvPr id="17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137</xdr:row>
      <xdr:rowOff>0</xdr:rowOff>
    </xdr:from>
    <xdr:to>
      <xdr:col>2</xdr:col>
      <xdr:colOff>1286</xdr:colOff>
      <xdr:row>137</xdr:row>
      <xdr:rowOff>114300</xdr:rowOff>
    </xdr:to>
    <xdr:pic>
      <xdr:nvPicPr>
        <xdr:cNvPr id="18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137</xdr:row>
      <xdr:rowOff>0</xdr:rowOff>
    </xdr:from>
    <xdr:to>
      <xdr:col>2</xdr:col>
      <xdr:colOff>1286</xdr:colOff>
      <xdr:row>137</xdr:row>
      <xdr:rowOff>114300</xdr:rowOff>
    </xdr:to>
    <xdr:pic>
      <xdr:nvPicPr>
        <xdr:cNvPr id="19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137</xdr:row>
      <xdr:rowOff>0</xdr:rowOff>
    </xdr:from>
    <xdr:to>
      <xdr:col>2</xdr:col>
      <xdr:colOff>1286</xdr:colOff>
      <xdr:row>137</xdr:row>
      <xdr:rowOff>114300</xdr:rowOff>
    </xdr:to>
    <xdr:pic>
      <xdr:nvPicPr>
        <xdr:cNvPr id="20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137</xdr:row>
      <xdr:rowOff>0</xdr:rowOff>
    </xdr:from>
    <xdr:to>
      <xdr:col>2</xdr:col>
      <xdr:colOff>382286</xdr:colOff>
      <xdr:row>137</xdr:row>
      <xdr:rowOff>28575</xdr:rowOff>
    </xdr:to>
    <xdr:pic>
      <xdr:nvPicPr>
        <xdr:cNvPr id="21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137</xdr:row>
      <xdr:rowOff>0</xdr:rowOff>
    </xdr:from>
    <xdr:to>
      <xdr:col>2</xdr:col>
      <xdr:colOff>382286</xdr:colOff>
      <xdr:row>137</xdr:row>
      <xdr:rowOff>28575</xdr:rowOff>
    </xdr:to>
    <xdr:pic>
      <xdr:nvPicPr>
        <xdr:cNvPr id="22" name="Text Box 2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137</xdr:row>
      <xdr:rowOff>0</xdr:rowOff>
    </xdr:from>
    <xdr:to>
      <xdr:col>2</xdr:col>
      <xdr:colOff>382286</xdr:colOff>
      <xdr:row>137</xdr:row>
      <xdr:rowOff>28575</xdr:rowOff>
    </xdr:to>
    <xdr:pic>
      <xdr:nvPicPr>
        <xdr:cNvPr id="23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137</xdr:row>
      <xdr:rowOff>0</xdr:rowOff>
    </xdr:from>
    <xdr:to>
      <xdr:col>2</xdr:col>
      <xdr:colOff>382286</xdr:colOff>
      <xdr:row>137</xdr:row>
      <xdr:rowOff>28575</xdr:rowOff>
    </xdr:to>
    <xdr:pic>
      <xdr:nvPicPr>
        <xdr:cNvPr id="24" name="Text Box 2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137</xdr:row>
      <xdr:rowOff>0</xdr:rowOff>
    </xdr:from>
    <xdr:to>
      <xdr:col>2</xdr:col>
      <xdr:colOff>753761</xdr:colOff>
      <xdr:row>137</xdr:row>
      <xdr:rowOff>114300</xdr:rowOff>
    </xdr:to>
    <xdr:pic>
      <xdr:nvPicPr>
        <xdr:cNvPr id="25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137</xdr:row>
      <xdr:rowOff>0</xdr:rowOff>
    </xdr:from>
    <xdr:to>
      <xdr:col>2</xdr:col>
      <xdr:colOff>753761</xdr:colOff>
      <xdr:row>137</xdr:row>
      <xdr:rowOff>114300</xdr:rowOff>
    </xdr:to>
    <xdr:pic>
      <xdr:nvPicPr>
        <xdr:cNvPr id="26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137</xdr:row>
      <xdr:rowOff>0</xdr:rowOff>
    </xdr:from>
    <xdr:to>
      <xdr:col>2</xdr:col>
      <xdr:colOff>753761</xdr:colOff>
      <xdr:row>137</xdr:row>
      <xdr:rowOff>114300</xdr:rowOff>
    </xdr:to>
    <xdr:pic>
      <xdr:nvPicPr>
        <xdr:cNvPr id="27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137</xdr:row>
      <xdr:rowOff>0</xdr:rowOff>
    </xdr:from>
    <xdr:to>
      <xdr:col>2</xdr:col>
      <xdr:colOff>753761</xdr:colOff>
      <xdr:row>137</xdr:row>
      <xdr:rowOff>114300</xdr:rowOff>
    </xdr:to>
    <xdr:pic>
      <xdr:nvPicPr>
        <xdr:cNvPr id="28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137</xdr:row>
      <xdr:rowOff>0</xdr:rowOff>
    </xdr:from>
    <xdr:to>
      <xdr:col>2</xdr:col>
      <xdr:colOff>677561</xdr:colOff>
      <xdr:row>137</xdr:row>
      <xdr:rowOff>114300</xdr:rowOff>
    </xdr:to>
    <xdr:pic>
      <xdr:nvPicPr>
        <xdr:cNvPr id="29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137</xdr:row>
      <xdr:rowOff>0</xdr:rowOff>
    </xdr:from>
    <xdr:to>
      <xdr:col>2</xdr:col>
      <xdr:colOff>677561</xdr:colOff>
      <xdr:row>137</xdr:row>
      <xdr:rowOff>114300</xdr:rowOff>
    </xdr:to>
    <xdr:pic>
      <xdr:nvPicPr>
        <xdr:cNvPr id="30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137</xdr:row>
      <xdr:rowOff>0</xdr:rowOff>
    </xdr:from>
    <xdr:to>
      <xdr:col>2</xdr:col>
      <xdr:colOff>677561</xdr:colOff>
      <xdr:row>137</xdr:row>
      <xdr:rowOff>114300</xdr:rowOff>
    </xdr:to>
    <xdr:pic>
      <xdr:nvPicPr>
        <xdr:cNvPr id="31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137</xdr:row>
      <xdr:rowOff>0</xdr:rowOff>
    </xdr:from>
    <xdr:to>
      <xdr:col>2</xdr:col>
      <xdr:colOff>677561</xdr:colOff>
      <xdr:row>137</xdr:row>
      <xdr:rowOff>114300</xdr:rowOff>
    </xdr:to>
    <xdr:pic>
      <xdr:nvPicPr>
        <xdr:cNvPr id="32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25</xdr:row>
      <xdr:rowOff>0</xdr:rowOff>
    </xdr:from>
    <xdr:to>
      <xdr:col>2</xdr:col>
      <xdr:colOff>57150</xdr:colOff>
      <xdr:row>25</xdr:row>
      <xdr:rowOff>200025</xdr:rowOff>
    </xdr:to>
    <xdr:pic>
      <xdr:nvPicPr>
        <xdr:cNvPr id="33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25</xdr:row>
      <xdr:rowOff>0</xdr:rowOff>
    </xdr:from>
    <xdr:to>
      <xdr:col>2</xdr:col>
      <xdr:colOff>57150</xdr:colOff>
      <xdr:row>25</xdr:row>
      <xdr:rowOff>200025</xdr:rowOff>
    </xdr:to>
    <xdr:pic>
      <xdr:nvPicPr>
        <xdr:cNvPr id="34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25</xdr:row>
      <xdr:rowOff>0</xdr:rowOff>
    </xdr:from>
    <xdr:to>
      <xdr:col>2</xdr:col>
      <xdr:colOff>57150</xdr:colOff>
      <xdr:row>25</xdr:row>
      <xdr:rowOff>200025</xdr:rowOff>
    </xdr:to>
    <xdr:pic>
      <xdr:nvPicPr>
        <xdr:cNvPr id="35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25</xdr:row>
      <xdr:rowOff>0</xdr:rowOff>
    </xdr:from>
    <xdr:to>
      <xdr:col>2</xdr:col>
      <xdr:colOff>57150</xdr:colOff>
      <xdr:row>25</xdr:row>
      <xdr:rowOff>200025</xdr:rowOff>
    </xdr:to>
    <xdr:pic>
      <xdr:nvPicPr>
        <xdr:cNvPr id="36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</xdr:row>
      <xdr:rowOff>0</xdr:rowOff>
    </xdr:from>
    <xdr:to>
      <xdr:col>2</xdr:col>
      <xdr:colOff>161925</xdr:colOff>
      <xdr:row>27</xdr:row>
      <xdr:rowOff>200025</xdr:rowOff>
    </xdr:to>
    <xdr:pic>
      <xdr:nvPicPr>
        <xdr:cNvPr id="37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365182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</xdr:row>
      <xdr:rowOff>0</xdr:rowOff>
    </xdr:from>
    <xdr:to>
      <xdr:col>2</xdr:col>
      <xdr:colOff>161925</xdr:colOff>
      <xdr:row>27</xdr:row>
      <xdr:rowOff>200025</xdr:rowOff>
    </xdr:to>
    <xdr:pic>
      <xdr:nvPicPr>
        <xdr:cNvPr id="38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365182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</xdr:row>
      <xdr:rowOff>0</xdr:rowOff>
    </xdr:from>
    <xdr:to>
      <xdr:col>2</xdr:col>
      <xdr:colOff>9525</xdr:colOff>
      <xdr:row>27</xdr:row>
      <xdr:rowOff>200025</xdr:rowOff>
    </xdr:to>
    <xdr:pic>
      <xdr:nvPicPr>
        <xdr:cNvPr id="39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275" y="3365182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</xdr:row>
      <xdr:rowOff>0</xdr:rowOff>
    </xdr:from>
    <xdr:to>
      <xdr:col>2</xdr:col>
      <xdr:colOff>9525</xdr:colOff>
      <xdr:row>27</xdr:row>
      <xdr:rowOff>200025</xdr:rowOff>
    </xdr:to>
    <xdr:pic>
      <xdr:nvPicPr>
        <xdr:cNvPr id="40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275" y="3365182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58</xdr:row>
      <xdr:rowOff>0</xdr:rowOff>
    </xdr:from>
    <xdr:to>
      <xdr:col>2</xdr:col>
      <xdr:colOff>161925</xdr:colOff>
      <xdr:row>58</xdr:row>
      <xdr:rowOff>200025</xdr:rowOff>
    </xdr:to>
    <xdr:pic>
      <xdr:nvPicPr>
        <xdr:cNvPr id="41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462057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58</xdr:row>
      <xdr:rowOff>0</xdr:rowOff>
    </xdr:from>
    <xdr:to>
      <xdr:col>2</xdr:col>
      <xdr:colOff>161925</xdr:colOff>
      <xdr:row>58</xdr:row>
      <xdr:rowOff>200025</xdr:rowOff>
    </xdr:to>
    <xdr:pic>
      <xdr:nvPicPr>
        <xdr:cNvPr id="42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462057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35</xdr:row>
      <xdr:rowOff>0</xdr:rowOff>
    </xdr:from>
    <xdr:to>
      <xdr:col>2</xdr:col>
      <xdr:colOff>695325</xdr:colOff>
      <xdr:row>35</xdr:row>
      <xdr:rowOff>200025</xdr:rowOff>
    </xdr:to>
    <xdr:pic>
      <xdr:nvPicPr>
        <xdr:cNvPr id="43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35</xdr:row>
      <xdr:rowOff>0</xdr:rowOff>
    </xdr:from>
    <xdr:to>
      <xdr:col>2</xdr:col>
      <xdr:colOff>695325</xdr:colOff>
      <xdr:row>35</xdr:row>
      <xdr:rowOff>200025</xdr:rowOff>
    </xdr:to>
    <xdr:pic>
      <xdr:nvPicPr>
        <xdr:cNvPr id="44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58</xdr:row>
      <xdr:rowOff>0</xdr:rowOff>
    </xdr:from>
    <xdr:to>
      <xdr:col>2</xdr:col>
      <xdr:colOff>9525</xdr:colOff>
      <xdr:row>58</xdr:row>
      <xdr:rowOff>200025</xdr:rowOff>
    </xdr:to>
    <xdr:pic>
      <xdr:nvPicPr>
        <xdr:cNvPr id="45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462057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58</xdr:row>
      <xdr:rowOff>0</xdr:rowOff>
    </xdr:from>
    <xdr:to>
      <xdr:col>2</xdr:col>
      <xdr:colOff>9525</xdr:colOff>
      <xdr:row>58</xdr:row>
      <xdr:rowOff>200025</xdr:rowOff>
    </xdr:to>
    <xdr:pic>
      <xdr:nvPicPr>
        <xdr:cNvPr id="46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462057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35</xdr:row>
      <xdr:rowOff>0</xdr:rowOff>
    </xdr:from>
    <xdr:to>
      <xdr:col>2</xdr:col>
      <xdr:colOff>66675</xdr:colOff>
      <xdr:row>35</xdr:row>
      <xdr:rowOff>200025</xdr:rowOff>
    </xdr:to>
    <xdr:pic>
      <xdr:nvPicPr>
        <xdr:cNvPr id="47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35</xdr:row>
      <xdr:rowOff>0</xdr:rowOff>
    </xdr:from>
    <xdr:to>
      <xdr:col>2</xdr:col>
      <xdr:colOff>66675</xdr:colOff>
      <xdr:row>35</xdr:row>
      <xdr:rowOff>200025</xdr:rowOff>
    </xdr:to>
    <xdr:pic>
      <xdr:nvPicPr>
        <xdr:cNvPr id="48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41"/>
  <sheetViews>
    <sheetView tabSelected="1" view="pageBreakPreview" zoomScale="55" zoomScaleNormal="70" zoomScaleSheetLayoutView="55" workbookViewId="0">
      <selection activeCell="D110" sqref="D110"/>
    </sheetView>
  </sheetViews>
  <sheetFormatPr baseColWidth="10" defaultRowHeight="15" x14ac:dyDescent="0.25"/>
  <cols>
    <col min="1" max="1" width="10.5703125" customWidth="1"/>
    <col min="2" max="2" width="17.140625" customWidth="1"/>
    <col min="3" max="3" width="25.140625" customWidth="1"/>
    <col min="4" max="4" width="42.7109375" customWidth="1"/>
    <col min="5" max="5" width="98.28515625" customWidth="1"/>
    <col min="6" max="6" width="56.7109375" customWidth="1"/>
    <col min="7" max="7" width="10.140625" customWidth="1"/>
    <col min="8" max="8" width="22.85546875" customWidth="1"/>
  </cols>
  <sheetData>
    <row r="2" spans="2:7" x14ac:dyDescent="0.25">
      <c r="B2" s="52"/>
      <c r="C2" s="52"/>
      <c r="D2" s="52"/>
      <c r="E2" s="52"/>
      <c r="F2" s="52"/>
      <c r="G2" s="21"/>
    </row>
    <row r="3" spans="2:7" x14ac:dyDescent="0.25">
      <c r="B3" s="52"/>
      <c r="C3" s="52"/>
      <c r="D3" s="52"/>
      <c r="E3" s="52"/>
      <c r="F3" s="52"/>
      <c r="G3" s="21"/>
    </row>
    <row r="4" spans="2:7" x14ac:dyDescent="0.25">
      <c r="B4" s="52"/>
      <c r="C4" s="52"/>
      <c r="D4" s="52"/>
      <c r="E4" s="52"/>
      <c r="F4" s="52"/>
      <c r="G4" s="21"/>
    </row>
    <row r="5" spans="2:7" x14ac:dyDescent="0.25">
      <c r="B5" s="52"/>
      <c r="C5" s="52"/>
      <c r="D5" s="52"/>
      <c r="E5" s="52"/>
      <c r="F5" s="52"/>
      <c r="G5" s="21"/>
    </row>
    <row r="6" spans="2:7" x14ac:dyDescent="0.25">
      <c r="B6" s="52"/>
      <c r="C6" s="52"/>
      <c r="D6" s="52"/>
      <c r="E6" s="52"/>
      <c r="F6" s="52"/>
      <c r="G6" s="21"/>
    </row>
    <row r="7" spans="2:7" x14ac:dyDescent="0.25">
      <c r="B7" s="52"/>
      <c r="C7" s="52"/>
      <c r="D7" s="52"/>
      <c r="E7" s="52"/>
      <c r="F7" s="52"/>
      <c r="G7" s="21"/>
    </row>
    <row r="8" spans="2:7" ht="18" x14ac:dyDescent="0.25">
      <c r="B8" s="53" t="s">
        <v>5</v>
      </c>
      <c r="C8" s="53"/>
      <c r="D8" s="53"/>
      <c r="E8" s="53"/>
      <c r="F8" s="53"/>
      <c r="G8" s="22"/>
    </row>
    <row r="9" spans="2:7" ht="15.75" x14ac:dyDescent="0.25">
      <c r="B9" s="54" t="s">
        <v>6</v>
      </c>
      <c r="C9" s="54"/>
      <c r="D9" s="54"/>
      <c r="E9" s="54"/>
      <c r="F9" s="54"/>
      <c r="G9" s="23"/>
    </row>
    <row r="10" spans="2:7" ht="15.75" x14ac:dyDescent="0.25">
      <c r="B10" s="55" t="s">
        <v>261</v>
      </c>
      <c r="C10" s="55"/>
      <c r="D10" s="55"/>
      <c r="E10" s="55"/>
      <c r="F10" s="55"/>
      <c r="G10" s="24"/>
    </row>
    <row r="11" spans="2:7" ht="57" customHeight="1" x14ac:dyDescent="0.25">
      <c r="B11" s="1" t="s">
        <v>0</v>
      </c>
      <c r="C11" s="1" t="s">
        <v>1</v>
      </c>
      <c r="D11" s="1" t="s">
        <v>2</v>
      </c>
      <c r="E11" s="11" t="s">
        <v>3</v>
      </c>
      <c r="F11" s="2" t="s">
        <v>4</v>
      </c>
      <c r="G11" s="32"/>
    </row>
    <row r="12" spans="2:7" ht="68.25" customHeight="1" x14ac:dyDescent="0.35">
      <c r="B12" s="3">
        <v>44340</v>
      </c>
      <c r="C12" s="41" t="s">
        <v>20</v>
      </c>
      <c r="D12" s="7" t="s">
        <v>8</v>
      </c>
      <c r="E12" s="38" t="s">
        <v>43</v>
      </c>
      <c r="F12" s="4">
        <v>171100</v>
      </c>
      <c r="G12" s="25"/>
    </row>
    <row r="13" spans="2:7" ht="74.25" customHeight="1" x14ac:dyDescent="0.35">
      <c r="B13" s="3">
        <v>44475</v>
      </c>
      <c r="C13" s="41" t="s">
        <v>193</v>
      </c>
      <c r="D13" s="7" t="s">
        <v>110</v>
      </c>
      <c r="E13" s="38" t="s">
        <v>139</v>
      </c>
      <c r="F13" s="4">
        <v>37500</v>
      </c>
      <c r="G13" s="26"/>
    </row>
    <row r="14" spans="2:7" ht="71.25" customHeight="1" x14ac:dyDescent="0.35">
      <c r="B14" s="3">
        <v>44423</v>
      </c>
      <c r="C14" s="41" t="s">
        <v>65</v>
      </c>
      <c r="D14" s="7" t="s">
        <v>111</v>
      </c>
      <c r="E14" s="38" t="s">
        <v>44</v>
      </c>
      <c r="F14" s="4">
        <v>118000</v>
      </c>
      <c r="G14" s="26"/>
    </row>
    <row r="15" spans="2:7" ht="73.5" customHeight="1" x14ac:dyDescent="0.35">
      <c r="B15" s="3">
        <v>44491</v>
      </c>
      <c r="C15" s="41" t="s">
        <v>194</v>
      </c>
      <c r="D15" s="35" t="s">
        <v>112</v>
      </c>
      <c r="E15" s="38" t="s">
        <v>140</v>
      </c>
      <c r="F15" s="4">
        <v>205416.66</v>
      </c>
      <c r="G15" s="26"/>
    </row>
    <row r="16" spans="2:7" ht="63.75" customHeight="1" x14ac:dyDescent="0.35">
      <c r="B16" s="3">
        <v>44473</v>
      </c>
      <c r="C16" s="41" t="s">
        <v>195</v>
      </c>
      <c r="D16" s="7" t="s">
        <v>113</v>
      </c>
      <c r="E16" s="38" t="s">
        <v>141</v>
      </c>
      <c r="F16" s="4">
        <v>150000</v>
      </c>
      <c r="G16" s="25"/>
    </row>
    <row r="17" spans="2:7" ht="69.75" customHeight="1" x14ac:dyDescent="0.35">
      <c r="B17" s="3">
        <v>44469</v>
      </c>
      <c r="C17" s="41" t="s">
        <v>196</v>
      </c>
      <c r="D17" s="7" t="s">
        <v>114</v>
      </c>
      <c r="E17" s="38" t="s">
        <v>44</v>
      </c>
      <c r="F17" s="4">
        <v>35400</v>
      </c>
      <c r="G17" s="26"/>
    </row>
    <row r="18" spans="2:7" ht="33" customHeight="1" x14ac:dyDescent="0.35">
      <c r="B18" s="3">
        <v>44409</v>
      </c>
      <c r="C18" s="16" t="s">
        <v>197</v>
      </c>
      <c r="D18" s="17" t="s">
        <v>9</v>
      </c>
      <c r="E18" s="38" t="s">
        <v>142</v>
      </c>
      <c r="F18" s="4">
        <f>84005.45</f>
        <v>84005.45</v>
      </c>
      <c r="G18" s="26"/>
    </row>
    <row r="19" spans="2:7" ht="42" customHeight="1" x14ac:dyDescent="0.35">
      <c r="B19" s="3">
        <v>44409</v>
      </c>
      <c r="C19" s="16" t="s">
        <v>62</v>
      </c>
      <c r="D19" s="17" t="s">
        <v>9</v>
      </c>
      <c r="E19" s="38" t="s">
        <v>143</v>
      </c>
      <c r="F19" s="4">
        <v>84005.45</v>
      </c>
      <c r="G19" s="25"/>
    </row>
    <row r="20" spans="2:7" ht="48" customHeight="1" x14ac:dyDescent="0.35">
      <c r="B20" s="3">
        <v>44440</v>
      </c>
      <c r="C20" s="16" t="s">
        <v>198</v>
      </c>
      <c r="D20" s="17" t="s">
        <v>9</v>
      </c>
      <c r="E20" s="38" t="s">
        <v>144</v>
      </c>
      <c r="F20" s="4">
        <v>84005.45</v>
      </c>
      <c r="G20" s="25"/>
    </row>
    <row r="21" spans="2:7" ht="66.75" customHeight="1" x14ac:dyDescent="0.35">
      <c r="B21" s="3">
        <v>44287</v>
      </c>
      <c r="C21" s="16" t="s">
        <v>199</v>
      </c>
      <c r="D21" s="17" t="s">
        <v>115</v>
      </c>
      <c r="E21" s="38" t="s">
        <v>145</v>
      </c>
      <c r="F21" s="4">
        <f>9048</f>
        <v>9048</v>
      </c>
      <c r="G21" s="26"/>
    </row>
    <row r="22" spans="2:7" ht="66.75" customHeight="1" x14ac:dyDescent="0.35">
      <c r="B22" s="3">
        <v>44348</v>
      </c>
      <c r="C22" s="16" t="s">
        <v>200</v>
      </c>
      <c r="D22" s="17" t="s">
        <v>115</v>
      </c>
      <c r="E22" s="38" t="s">
        <v>146</v>
      </c>
      <c r="F22" s="4">
        <v>9048</v>
      </c>
      <c r="G22" s="26"/>
    </row>
    <row r="23" spans="2:7" ht="66.75" customHeight="1" x14ac:dyDescent="0.35">
      <c r="B23" s="3">
        <v>44382</v>
      </c>
      <c r="C23" s="16" t="s">
        <v>201</v>
      </c>
      <c r="D23" s="17" t="s">
        <v>115</v>
      </c>
      <c r="E23" s="38" t="s">
        <v>147</v>
      </c>
      <c r="F23" s="4">
        <v>9048</v>
      </c>
      <c r="G23" s="26"/>
    </row>
    <row r="24" spans="2:7" ht="66.75" customHeight="1" x14ac:dyDescent="0.35">
      <c r="B24" s="3">
        <v>44409</v>
      </c>
      <c r="C24" s="16" t="s">
        <v>202</v>
      </c>
      <c r="D24" s="17" t="s">
        <v>115</v>
      </c>
      <c r="E24" s="38" t="s">
        <v>148</v>
      </c>
      <c r="F24" s="4">
        <v>9048</v>
      </c>
      <c r="G24" s="26"/>
    </row>
    <row r="25" spans="2:7" ht="66.75" customHeight="1" x14ac:dyDescent="0.35">
      <c r="B25" s="3">
        <v>44443</v>
      </c>
      <c r="C25" s="16" t="s">
        <v>203</v>
      </c>
      <c r="D25" s="17" t="s">
        <v>115</v>
      </c>
      <c r="E25" s="38" t="s">
        <v>149</v>
      </c>
      <c r="F25" s="4">
        <v>9048</v>
      </c>
      <c r="G25" s="25"/>
    </row>
    <row r="26" spans="2:7" ht="68.25" customHeight="1" x14ac:dyDescent="0.35">
      <c r="B26" s="3">
        <v>44287</v>
      </c>
      <c r="C26" s="16" t="s">
        <v>204</v>
      </c>
      <c r="D26" s="17" t="s">
        <v>115</v>
      </c>
      <c r="E26" s="38" t="s">
        <v>150</v>
      </c>
      <c r="F26" s="4">
        <f>430</f>
        <v>430</v>
      </c>
      <c r="G26" s="27"/>
    </row>
    <row r="27" spans="2:7" ht="68.25" customHeight="1" x14ac:dyDescent="0.35">
      <c r="B27" s="1" t="s">
        <v>0</v>
      </c>
      <c r="C27" s="1" t="s">
        <v>1</v>
      </c>
      <c r="D27" s="1" t="s">
        <v>2</v>
      </c>
      <c r="E27" s="11" t="s">
        <v>3</v>
      </c>
      <c r="F27" s="2" t="s">
        <v>4</v>
      </c>
      <c r="G27" s="27"/>
    </row>
    <row r="28" spans="2:7" ht="68.25" customHeight="1" x14ac:dyDescent="0.35">
      <c r="B28" s="3">
        <v>44317</v>
      </c>
      <c r="C28" s="16" t="s">
        <v>205</v>
      </c>
      <c r="D28" s="17" t="s">
        <v>115</v>
      </c>
      <c r="E28" s="38" t="s">
        <v>151</v>
      </c>
      <c r="F28" s="4">
        <v>430</v>
      </c>
      <c r="G28" s="25"/>
    </row>
    <row r="29" spans="2:7" ht="65.25" customHeight="1" x14ac:dyDescent="0.35">
      <c r="B29" s="3">
        <v>44348</v>
      </c>
      <c r="C29" s="16" t="s">
        <v>206</v>
      </c>
      <c r="D29" s="17" t="s">
        <v>115</v>
      </c>
      <c r="E29" s="38" t="s">
        <v>152</v>
      </c>
      <c r="F29" s="4">
        <v>430</v>
      </c>
      <c r="G29" s="25"/>
    </row>
    <row r="30" spans="2:7" ht="48.75" customHeight="1" x14ac:dyDescent="0.35">
      <c r="B30" s="3">
        <v>44382</v>
      </c>
      <c r="C30" s="16" t="s">
        <v>207</v>
      </c>
      <c r="D30" s="17" t="s">
        <v>115</v>
      </c>
      <c r="E30" s="38" t="s">
        <v>153</v>
      </c>
      <c r="F30" s="4">
        <v>430</v>
      </c>
      <c r="G30" s="25"/>
    </row>
    <row r="31" spans="2:7" ht="57" customHeight="1" x14ac:dyDescent="0.35">
      <c r="B31" s="3">
        <v>44409</v>
      </c>
      <c r="C31" s="16" t="s">
        <v>208</v>
      </c>
      <c r="D31" s="17" t="s">
        <v>115</v>
      </c>
      <c r="E31" s="38" t="s">
        <v>150</v>
      </c>
      <c r="F31" s="4">
        <v>430</v>
      </c>
      <c r="G31" s="25"/>
    </row>
    <row r="32" spans="2:7" ht="66.75" customHeight="1" x14ac:dyDescent="0.35">
      <c r="B32" s="3">
        <v>44443</v>
      </c>
      <c r="C32" s="16" t="s">
        <v>209</v>
      </c>
      <c r="D32" s="17" t="s">
        <v>115</v>
      </c>
      <c r="E32" s="38" t="s">
        <v>154</v>
      </c>
      <c r="F32" s="4">
        <v>430</v>
      </c>
      <c r="G32" s="27"/>
    </row>
    <row r="33" spans="2:7" ht="64.5" customHeight="1" x14ac:dyDescent="0.35">
      <c r="B33" s="3">
        <v>44442</v>
      </c>
      <c r="C33" s="16" t="s">
        <v>210</v>
      </c>
      <c r="D33" s="17" t="s">
        <v>116</v>
      </c>
      <c r="E33" s="38" t="s">
        <v>155</v>
      </c>
      <c r="F33" s="4">
        <v>125552</v>
      </c>
      <c r="G33" s="27"/>
    </row>
    <row r="34" spans="2:7" ht="57" customHeight="1" x14ac:dyDescent="0.35">
      <c r="B34" s="3">
        <v>44491</v>
      </c>
      <c r="C34" s="16" t="s">
        <v>211</v>
      </c>
      <c r="D34" s="17" t="s">
        <v>117</v>
      </c>
      <c r="E34" s="38" t="s">
        <v>156</v>
      </c>
      <c r="F34" s="4">
        <v>129378.5</v>
      </c>
      <c r="G34" s="28"/>
    </row>
    <row r="35" spans="2:7" ht="65.25" customHeight="1" x14ac:dyDescent="0.35">
      <c r="B35" s="3">
        <v>17944</v>
      </c>
      <c r="C35" s="16" t="s">
        <v>212</v>
      </c>
      <c r="D35" s="17" t="s">
        <v>118</v>
      </c>
      <c r="E35" s="38" t="s">
        <v>157</v>
      </c>
      <c r="F35" s="4">
        <v>602598.40000000002</v>
      </c>
      <c r="G35" s="25"/>
    </row>
    <row r="36" spans="2:7" ht="68.25" customHeight="1" x14ac:dyDescent="0.35">
      <c r="B36" s="3">
        <v>44421</v>
      </c>
      <c r="C36" s="41" t="s">
        <v>66</v>
      </c>
      <c r="D36" s="36" t="s">
        <v>78</v>
      </c>
      <c r="E36" s="38" t="s">
        <v>158</v>
      </c>
      <c r="F36" s="4">
        <v>120517.48</v>
      </c>
      <c r="G36" s="25"/>
    </row>
    <row r="37" spans="2:7" ht="68.25" customHeight="1" x14ac:dyDescent="0.35">
      <c r="B37" s="3">
        <v>44452</v>
      </c>
      <c r="C37" s="16" t="s">
        <v>213</v>
      </c>
      <c r="D37" s="36" t="s">
        <v>78</v>
      </c>
      <c r="E37" s="38" t="s">
        <v>159</v>
      </c>
      <c r="F37" s="4">
        <v>142512.75</v>
      </c>
      <c r="G37" s="25"/>
    </row>
    <row r="38" spans="2:7" ht="68.25" customHeight="1" x14ac:dyDescent="0.35">
      <c r="B38" s="3">
        <v>44482</v>
      </c>
      <c r="C38" s="41" t="s">
        <v>214</v>
      </c>
      <c r="D38" s="36" t="s">
        <v>78</v>
      </c>
      <c r="E38" s="38" t="s">
        <v>158</v>
      </c>
      <c r="F38" s="4">
        <v>144104.45000000001</v>
      </c>
      <c r="G38" s="25"/>
    </row>
    <row r="39" spans="2:7" ht="68.25" customHeight="1" x14ac:dyDescent="0.35">
      <c r="B39" s="46">
        <v>44428</v>
      </c>
      <c r="C39" s="42" t="s">
        <v>215</v>
      </c>
      <c r="D39" s="17" t="s">
        <v>10</v>
      </c>
      <c r="E39" s="38" t="s">
        <v>45</v>
      </c>
      <c r="F39" s="19">
        <v>7080</v>
      </c>
      <c r="G39" s="25"/>
    </row>
    <row r="40" spans="2:7" ht="68.25" customHeight="1" x14ac:dyDescent="0.35">
      <c r="B40" s="46">
        <v>44413</v>
      </c>
      <c r="C40" s="18" t="s">
        <v>216</v>
      </c>
      <c r="D40" s="17" t="s">
        <v>10</v>
      </c>
      <c r="E40" s="38" t="s">
        <v>45</v>
      </c>
      <c r="F40" s="19">
        <f>8850</f>
        <v>8850</v>
      </c>
      <c r="G40" s="25"/>
    </row>
    <row r="41" spans="2:7" ht="66.75" customHeight="1" x14ac:dyDescent="0.35">
      <c r="B41" s="46">
        <v>44417</v>
      </c>
      <c r="C41" s="18" t="s">
        <v>63</v>
      </c>
      <c r="D41" s="17" t="s">
        <v>10</v>
      </c>
      <c r="E41" s="38" t="s">
        <v>45</v>
      </c>
      <c r="F41" s="19">
        <v>7080</v>
      </c>
      <c r="G41" s="28"/>
    </row>
    <row r="42" spans="2:7" ht="69.75" customHeight="1" x14ac:dyDescent="0.35">
      <c r="B42" s="46">
        <v>44426</v>
      </c>
      <c r="C42" s="18" t="s">
        <v>217</v>
      </c>
      <c r="D42" s="17" t="s">
        <v>10</v>
      </c>
      <c r="E42" s="38" t="s">
        <v>45</v>
      </c>
      <c r="F42" s="19">
        <v>9440</v>
      </c>
      <c r="G42" s="28"/>
    </row>
    <row r="43" spans="2:7" ht="96" customHeight="1" x14ac:dyDescent="0.35">
      <c r="B43" s="46">
        <v>44477</v>
      </c>
      <c r="C43" s="42" t="s">
        <v>218</v>
      </c>
      <c r="D43" s="17" t="s">
        <v>10</v>
      </c>
      <c r="E43" s="38" t="s">
        <v>160</v>
      </c>
      <c r="F43" s="19">
        <v>17700</v>
      </c>
      <c r="G43" s="28"/>
    </row>
    <row r="44" spans="2:7" ht="96" customHeight="1" x14ac:dyDescent="0.35">
      <c r="B44" s="1" t="s">
        <v>0</v>
      </c>
      <c r="C44" s="1" t="s">
        <v>1</v>
      </c>
      <c r="D44" s="1" t="s">
        <v>2</v>
      </c>
      <c r="E44" s="11" t="s">
        <v>3</v>
      </c>
      <c r="F44" s="2" t="s">
        <v>4</v>
      </c>
      <c r="G44" s="28"/>
    </row>
    <row r="45" spans="2:7" ht="96.75" customHeight="1" x14ac:dyDescent="0.35">
      <c r="B45" s="46">
        <v>44477</v>
      </c>
      <c r="C45" s="42" t="s">
        <v>219</v>
      </c>
      <c r="D45" s="17" t="s">
        <v>10</v>
      </c>
      <c r="E45" s="38" t="s">
        <v>161</v>
      </c>
      <c r="F45" s="19">
        <v>12390</v>
      </c>
      <c r="G45" s="28"/>
    </row>
    <row r="46" spans="2:7" ht="63" customHeight="1" x14ac:dyDescent="0.35">
      <c r="B46" s="46">
        <v>44477</v>
      </c>
      <c r="C46" s="42" t="s">
        <v>220</v>
      </c>
      <c r="D46" s="17" t="s">
        <v>10</v>
      </c>
      <c r="E46" s="38" t="s">
        <v>162</v>
      </c>
      <c r="F46" s="19">
        <v>9440</v>
      </c>
      <c r="G46" s="28"/>
    </row>
    <row r="47" spans="2:7" ht="63" customHeight="1" x14ac:dyDescent="0.35">
      <c r="B47" s="46">
        <v>44480</v>
      </c>
      <c r="C47" s="42" t="s">
        <v>221</v>
      </c>
      <c r="D47" s="17" t="s">
        <v>10</v>
      </c>
      <c r="E47" s="38" t="s">
        <v>163</v>
      </c>
      <c r="F47" s="19">
        <v>9440</v>
      </c>
      <c r="G47" s="28"/>
    </row>
    <row r="48" spans="2:7" ht="81.75" customHeight="1" x14ac:dyDescent="0.35">
      <c r="B48" s="46" t="s">
        <v>260</v>
      </c>
      <c r="C48" s="42" t="s">
        <v>222</v>
      </c>
      <c r="D48" s="17" t="s">
        <v>119</v>
      </c>
      <c r="E48" s="38" t="s">
        <v>164</v>
      </c>
      <c r="F48" s="19">
        <f>259600</f>
        <v>259600</v>
      </c>
      <c r="G48" s="28"/>
    </row>
    <row r="49" spans="2:7" ht="90" customHeight="1" x14ac:dyDescent="0.35">
      <c r="B49" s="46">
        <v>44473</v>
      </c>
      <c r="C49" s="42" t="s">
        <v>223</v>
      </c>
      <c r="D49" s="17" t="s">
        <v>119</v>
      </c>
      <c r="E49" s="38" t="s">
        <v>165</v>
      </c>
      <c r="F49" s="19">
        <v>259600</v>
      </c>
      <c r="G49" s="28"/>
    </row>
    <row r="50" spans="2:7" ht="74.25" customHeight="1" x14ac:dyDescent="0.35">
      <c r="B50" s="46">
        <v>44470</v>
      </c>
      <c r="C50" s="42" t="s">
        <v>224</v>
      </c>
      <c r="D50" s="17" t="s">
        <v>120</v>
      </c>
      <c r="E50" s="38" t="s">
        <v>44</v>
      </c>
      <c r="F50" s="19">
        <v>59000</v>
      </c>
      <c r="G50" s="28"/>
    </row>
    <row r="51" spans="2:7" ht="37.5" x14ac:dyDescent="0.35">
      <c r="B51" s="43">
        <v>44120</v>
      </c>
      <c r="C51" s="43" t="s">
        <v>21</v>
      </c>
      <c r="D51" s="17" t="s">
        <v>11</v>
      </c>
      <c r="E51" s="38" t="s">
        <v>46</v>
      </c>
      <c r="F51" s="39">
        <v>5000</v>
      </c>
      <c r="G51" s="25"/>
    </row>
    <row r="52" spans="2:7" ht="56.25" x14ac:dyDescent="0.35">
      <c r="B52" s="43">
        <v>44469</v>
      </c>
      <c r="C52" s="43" t="s">
        <v>225</v>
      </c>
      <c r="D52" s="17" t="s">
        <v>121</v>
      </c>
      <c r="E52" s="38" t="s">
        <v>44</v>
      </c>
      <c r="F52" s="39">
        <v>35400</v>
      </c>
      <c r="G52" s="28"/>
    </row>
    <row r="53" spans="2:7" ht="56.25" x14ac:dyDescent="0.35">
      <c r="B53" s="43">
        <v>44416</v>
      </c>
      <c r="C53" s="43" t="s">
        <v>22</v>
      </c>
      <c r="D53" s="17" t="s">
        <v>12</v>
      </c>
      <c r="E53" s="38" t="s">
        <v>47</v>
      </c>
      <c r="F53" s="39">
        <v>47200</v>
      </c>
      <c r="G53" s="28"/>
    </row>
    <row r="54" spans="2:7" ht="56.25" x14ac:dyDescent="0.35">
      <c r="B54" s="43">
        <v>44413</v>
      </c>
      <c r="C54" s="43" t="s">
        <v>26</v>
      </c>
      <c r="D54" s="17" t="s">
        <v>13</v>
      </c>
      <c r="E54" s="38" t="s">
        <v>50</v>
      </c>
      <c r="F54" s="39">
        <v>16520</v>
      </c>
      <c r="G54" s="25"/>
    </row>
    <row r="55" spans="2:7" ht="56.25" x14ac:dyDescent="0.35">
      <c r="B55" s="43">
        <v>44319</v>
      </c>
      <c r="C55" s="43" t="s">
        <v>23</v>
      </c>
      <c r="D55" s="17" t="s">
        <v>13</v>
      </c>
      <c r="E55" s="38" t="s">
        <v>48</v>
      </c>
      <c r="F55" s="39">
        <v>16520</v>
      </c>
      <c r="G55" s="25"/>
    </row>
    <row r="56" spans="2:7" ht="56.25" x14ac:dyDescent="0.35">
      <c r="B56" s="43">
        <v>44357</v>
      </c>
      <c r="C56" s="43" t="s">
        <v>24</v>
      </c>
      <c r="D56" s="17" t="s">
        <v>13</v>
      </c>
      <c r="E56" s="38" t="s">
        <v>49</v>
      </c>
      <c r="F56" s="39">
        <v>16520</v>
      </c>
      <c r="G56" s="28"/>
    </row>
    <row r="57" spans="2:7" ht="56.25" x14ac:dyDescent="0.35">
      <c r="B57" s="43">
        <v>44397</v>
      </c>
      <c r="C57" s="43" t="s">
        <v>25</v>
      </c>
      <c r="D57" s="17" t="s">
        <v>13</v>
      </c>
      <c r="E57" s="38" t="s">
        <v>166</v>
      </c>
      <c r="F57" s="39">
        <v>16520</v>
      </c>
      <c r="G57" s="28"/>
    </row>
    <row r="58" spans="2:7" ht="56.25" x14ac:dyDescent="0.35">
      <c r="B58" s="43">
        <v>44417</v>
      </c>
      <c r="C58" s="43" t="s">
        <v>27</v>
      </c>
      <c r="D58" s="17" t="s">
        <v>13</v>
      </c>
      <c r="E58" s="38" t="s">
        <v>51</v>
      </c>
      <c r="F58" s="39">
        <v>16520</v>
      </c>
      <c r="G58" s="28"/>
    </row>
    <row r="59" spans="2:7" ht="56.25" x14ac:dyDescent="0.35">
      <c r="B59" s="43">
        <v>44442</v>
      </c>
      <c r="C59" s="43" t="s">
        <v>67</v>
      </c>
      <c r="D59" s="17" t="s">
        <v>13</v>
      </c>
      <c r="E59" s="38" t="s">
        <v>87</v>
      </c>
      <c r="F59" s="39">
        <v>16520</v>
      </c>
      <c r="G59" s="28"/>
    </row>
    <row r="60" spans="2:7" ht="56.25" x14ac:dyDescent="0.35">
      <c r="B60" s="43">
        <v>44476</v>
      </c>
      <c r="C60" s="43" t="s">
        <v>226</v>
      </c>
      <c r="D60" s="17" t="s">
        <v>13</v>
      </c>
      <c r="E60" s="38" t="s">
        <v>167</v>
      </c>
      <c r="F60" s="39">
        <v>16520</v>
      </c>
      <c r="G60" s="28"/>
    </row>
    <row r="61" spans="2:7" ht="37.5" customHeight="1" x14ac:dyDescent="0.35">
      <c r="B61" s="43">
        <v>44421</v>
      </c>
      <c r="C61" s="43" t="s">
        <v>68</v>
      </c>
      <c r="D61" s="17" t="s">
        <v>79</v>
      </c>
      <c r="E61" s="38" t="s">
        <v>88</v>
      </c>
      <c r="F61" s="39">
        <v>14160</v>
      </c>
      <c r="G61" s="28"/>
    </row>
    <row r="62" spans="2:7" ht="32.25" customHeight="1" x14ac:dyDescent="0.35">
      <c r="B62" s="43">
        <v>44211</v>
      </c>
      <c r="C62" s="43" t="s">
        <v>227</v>
      </c>
      <c r="D62" s="35" t="s">
        <v>122</v>
      </c>
      <c r="E62" s="38" t="s">
        <v>168</v>
      </c>
      <c r="F62" s="39">
        <v>36444.93</v>
      </c>
      <c r="G62" s="28"/>
    </row>
    <row r="63" spans="2:7" ht="72.75" customHeight="1" x14ac:dyDescent="0.35">
      <c r="B63" s="1" t="s">
        <v>0</v>
      </c>
      <c r="C63" s="1" t="s">
        <v>1</v>
      </c>
      <c r="D63" s="1" t="s">
        <v>2</v>
      </c>
      <c r="E63" s="11" t="s">
        <v>3</v>
      </c>
      <c r="F63" s="2" t="s">
        <v>4</v>
      </c>
      <c r="G63" s="28"/>
    </row>
    <row r="64" spans="2:7" ht="37.5" customHeight="1" x14ac:dyDescent="0.35">
      <c r="B64" s="43">
        <v>44454</v>
      </c>
      <c r="C64" s="43" t="s">
        <v>69</v>
      </c>
      <c r="D64" s="17" t="s">
        <v>79</v>
      </c>
      <c r="E64" s="38" t="s">
        <v>88</v>
      </c>
      <c r="F64" s="39">
        <v>23600</v>
      </c>
      <c r="G64" s="28"/>
    </row>
    <row r="65" spans="2:7" ht="63" customHeight="1" x14ac:dyDescent="0.35">
      <c r="B65" s="43">
        <v>44467</v>
      </c>
      <c r="C65" s="43" t="s">
        <v>228</v>
      </c>
      <c r="D65" s="17" t="s">
        <v>123</v>
      </c>
      <c r="E65" s="38" t="s">
        <v>169</v>
      </c>
      <c r="F65" s="39">
        <v>6513.6</v>
      </c>
      <c r="G65" s="25"/>
    </row>
    <row r="66" spans="2:7" ht="63" customHeight="1" x14ac:dyDescent="0.35">
      <c r="B66" s="43">
        <v>44473</v>
      </c>
      <c r="C66" s="43" t="s">
        <v>42</v>
      </c>
      <c r="D66" s="17" t="s">
        <v>124</v>
      </c>
      <c r="E66" s="38" t="s">
        <v>44</v>
      </c>
      <c r="F66" s="39">
        <v>35400</v>
      </c>
      <c r="G66" s="25"/>
    </row>
    <row r="67" spans="2:7" ht="63" customHeight="1" x14ac:dyDescent="0.35">
      <c r="B67" s="43">
        <v>44349</v>
      </c>
      <c r="C67" s="3" t="s">
        <v>229</v>
      </c>
      <c r="D67" s="17" t="s">
        <v>125</v>
      </c>
      <c r="E67" s="38" t="s">
        <v>170</v>
      </c>
      <c r="F67" s="39">
        <f>3717</f>
        <v>3717</v>
      </c>
      <c r="G67" s="25"/>
    </row>
    <row r="68" spans="2:7" ht="63" customHeight="1" x14ac:dyDescent="0.35">
      <c r="B68" s="43">
        <v>44349</v>
      </c>
      <c r="C68" s="3" t="s">
        <v>230</v>
      </c>
      <c r="D68" s="17" t="s">
        <v>125</v>
      </c>
      <c r="E68" s="38" t="s">
        <v>170</v>
      </c>
      <c r="F68" s="39">
        <v>8614</v>
      </c>
      <c r="G68" s="25"/>
    </row>
    <row r="69" spans="2:7" ht="63" customHeight="1" x14ac:dyDescent="0.35">
      <c r="B69" s="43">
        <v>44356</v>
      </c>
      <c r="C69" s="3" t="s">
        <v>28</v>
      </c>
      <c r="D69" s="17" t="s">
        <v>125</v>
      </c>
      <c r="E69" s="38" t="s">
        <v>170</v>
      </c>
      <c r="F69" s="39">
        <v>6903</v>
      </c>
      <c r="G69" s="25"/>
    </row>
    <row r="70" spans="2:7" ht="63" customHeight="1" x14ac:dyDescent="0.35">
      <c r="B70" s="43">
        <v>44355</v>
      </c>
      <c r="C70" s="3" t="s">
        <v>231</v>
      </c>
      <c r="D70" s="17" t="s">
        <v>125</v>
      </c>
      <c r="E70" s="38" t="s">
        <v>170</v>
      </c>
      <c r="F70" s="39">
        <v>7552</v>
      </c>
      <c r="G70" s="25"/>
    </row>
    <row r="71" spans="2:7" ht="63" customHeight="1" x14ac:dyDescent="0.35">
      <c r="B71" s="43">
        <v>44354</v>
      </c>
      <c r="C71" s="3" t="s">
        <v>232</v>
      </c>
      <c r="D71" s="17" t="s">
        <v>125</v>
      </c>
      <c r="E71" s="38" t="s">
        <v>170</v>
      </c>
      <c r="F71" s="39">
        <v>11092</v>
      </c>
      <c r="G71" s="25"/>
    </row>
    <row r="72" spans="2:7" ht="63" customHeight="1" x14ac:dyDescent="0.35">
      <c r="B72" s="43">
        <v>44357</v>
      </c>
      <c r="C72" s="3" t="s">
        <v>233</v>
      </c>
      <c r="D72" s="17" t="s">
        <v>125</v>
      </c>
      <c r="E72" s="38" t="s">
        <v>170</v>
      </c>
      <c r="F72" s="39">
        <v>12213</v>
      </c>
      <c r="G72" s="25"/>
    </row>
    <row r="73" spans="2:7" ht="63" customHeight="1" x14ac:dyDescent="0.35">
      <c r="B73" s="43">
        <v>44351</v>
      </c>
      <c r="C73" s="3" t="s">
        <v>234</v>
      </c>
      <c r="D73" s="17" t="s">
        <v>125</v>
      </c>
      <c r="E73" s="38" t="s">
        <v>170</v>
      </c>
      <c r="F73" s="39">
        <v>8732</v>
      </c>
      <c r="G73" s="27"/>
    </row>
    <row r="74" spans="2:7" ht="63" customHeight="1" x14ac:dyDescent="0.35">
      <c r="B74" s="43">
        <v>44351</v>
      </c>
      <c r="C74" s="3" t="s">
        <v>235</v>
      </c>
      <c r="D74" s="17" t="s">
        <v>125</v>
      </c>
      <c r="E74" s="38" t="s">
        <v>170</v>
      </c>
      <c r="F74" s="39">
        <v>4956</v>
      </c>
      <c r="G74" s="27"/>
    </row>
    <row r="75" spans="2:7" ht="42" customHeight="1" x14ac:dyDescent="0.35">
      <c r="B75" s="43">
        <v>44344</v>
      </c>
      <c r="C75" s="3" t="s">
        <v>236</v>
      </c>
      <c r="D75" s="17" t="s">
        <v>125</v>
      </c>
      <c r="E75" s="38" t="s">
        <v>170</v>
      </c>
      <c r="F75" s="39">
        <v>5487</v>
      </c>
      <c r="G75" s="27"/>
    </row>
    <row r="76" spans="2:7" ht="63" customHeight="1" x14ac:dyDescent="0.35">
      <c r="B76" s="43">
        <v>44361</v>
      </c>
      <c r="C76" s="3" t="s">
        <v>237</v>
      </c>
      <c r="D76" s="17" t="s">
        <v>125</v>
      </c>
      <c r="E76" s="38" t="s">
        <v>170</v>
      </c>
      <c r="F76" s="39">
        <v>3540</v>
      </c>
      <c r="G76" s="27"/>
    </row>
    <row r="77" spans="2:7" ht="63" customHeight="1" x14ac:dyDescent="0.35">
      <c r="B77" s="43">
        <v>44348</v>
      </c>
      <c r="C77" s="3" t="s">
        <v>238</v>
      </c>
      <c r="D77" s="17" t="s">
        <v>125</v>
      </c>
      <c r="E77" s="38" t="s">
        <v>170</v>
      </c>
      <c r="F77" s="39">
        <v>2773</v>
      </c>
      <c r="G77" s="27"/>
    </row>
    <row r="78" spans="2:7" ht="63" customHeight="1" x14ac:dyDescent="0.35">
      <c r="B78" s="43">
        <v>44497</v>
      </c>
      <c r="C78" s="43" t="s">
        <v>239</v>
      </c>
      <c r="D78" s="17" t="s">
        <v>14</v>
      </c>
      <c r="E78" s="38" t="s">
        <v>171</v>
      </c>
      <c r="F78" s="39">
        <v>5000</v>
      </c>
      <c r="G78" s="27"/>
    </row>
    <row r="79" spans="2:7" ht="63" customHeight="1" x14ac:dyDescent="0.35">
      <c r="B79" s="43">
        <v>44407</v>
      </c>
      <c r="C79" s="3" t="s">
        <v>240</v>
      </c>
      <c r="D79" s="17" t="s">
        <v>80</v>
      </c>
      <c r="E79" s="38" t="s">
        <v>172</v>
      </c>
      <c r="F79" s="39">
        <f>480</f>
        <v>480</v>
      </c>
      <c r="G79" s="27"/>
    </row>
    <row r="80" spans="2:7" ht="48" customHeight="1" x14ac:dyDescent="0.35">
      <c r="B80" s="43">
        <v>44407</v>
      </c>
      <c r="C80" s="3" t="s">
        <v>104</v>
      </c>
      <c r="D80" s="17" t="s">
        <v>80</v>
      </c>
      <c r="E80" s="38" t="s">
        <v>172</v>
      </c>
      <c r="F80" s="39">
        <v>384</v>
      </c>
      <c r="G80" s="27"/>
    </row>
    <row r="81" spans="2:7" ht="63" customHeight="1" x14ac:dyDescent="0.35">
      <c r="B81" s="43">
        <v>44407</v>
      </c>
      <c r="C81" s="3" t="s">
        <v>105</v>
      </c>
      <c r="D81" s="17" t="s">
        <v>80</v>
      </c>
      <c r="E81" s="38" t="s">
        <v>172</v>
      </c>
      <c r="F81" s="39">
        <v>2080</v>
      </c>
      <c r="G81" s="27"/>
    </row>
    <row r="82" spans="2:7" ht="63" customHeight="1" x14ac:dyDescent="0.35">
      <c r="B82" s="1" t="s">
        <v>0</v>
      </c>
      <c r="C82" s="1" t="s">
        <v>1</v>
      </c>
      <c r="D82" s="1" t="s">
        <v>2</v>
      </c>
      <c r="E82" s="11" t="s">
        <v>3</v>
      </c>
      <c r="F82" s="2" t="s">
        <v>4</v>
      </c>
      <c r="G82" s="27"/>
    </row>
    <row r="83" spans="2:7" ht="63" customHeight="1" x14ac:dyDescent="0.35">
      <c r="B83" s="43">
        <v>44407</v>
      </c>
      <c r="C83" s="3" t="s">
        <v>106</v>
      </c>
      <c r="D83" s="17" t="s">
        <v>80</v>
      </c>
      <c r="E83" s="38" t="s">
        <v>172</v>
      </c>
      <c r="F83" s="39">
        <v>1120</v>
      </c>
      <c r="G83" s="27"/>
    </row>
    <row r="84" spans="2:7" ht="63" customHeight="1" x14ac:dyDescent="0.35">
      <c r="B84" s="43">
        <v>44407</v>
      </c>
      <c r="C84" s="3" t="s">
        <v>107</v>
      </c>
      <c r="D84" s="17" t="s">
        <v>80</v>
      </c>
      <c r="E84" s="38" t="s">
        <v>172</v>
      </c>
      <c r="F84" s="39">
        <v>880</v>
      </c>
      <c r="G84" s="27"/>
    </row>
    <row r="85" spans="2:7" ht="46.5" customHeight="1" x14ac:dyDescent="0.35">
      <c r="B85" s="43">
        <v>44407</v>
      </c>
      <c r="C85" s="3" t="s">
        <v>108</v>
      </c>
      <c r="D85" s="17" t="s">
        <v>80</v>
      </c>
      <c r="E85" s="38" t="s">
        <v>172</v>
      </c>
      <c r="F85" s="39">
        <v>6400</v>
      </c>
      <c r="G85" s="27"/>
    </row>
    <row r="86" spans="2:7" ht="40.5" customHeight="1" x14ac:dyDescent="0.35">
      <c r="B86" s="43">
        <v>44407</v>
      </c>
      <c r="C86" s="3" t="s">
        <v>109</v>
      </c>
      <c r="D86" s="17" t="s">
        <v>80</v>
      </c>
      <c r="E86" s="38" t="s">
        <v>172</v>
      </c>
      <c r="F86" s="39">
        <v>320</v>
      </c>
      <c r="G86" s="27"/>
    </row>
    <row r="87" spans="2:7" ht="63" customHeight="1" x14ac:dyDescent="0.35">
      <c r="B87" s="43">
        <v>44365</v>
      </c>
      <c r="C87" s="43" t="s">
        <v>29</v>
      </c>
      <c r="D87" s="17" t="s">
        <v>15</v>
      </c>
      <c r="E87" s="38" t="s">
        <v>52</v>
      </c>
      <c r="F87" s="39">
        <v>120212.5</v>
      </c>
      <c r="G87" s="27"/>
    </row>
    <row r="88" spans="2:7" ht="69.75" customHeight="1" x14ac:dyDescent="0.35">
      <c r="B88" s="43">
        <v>44473</v>
      </c>
      <c r="C88" s="43" t="s">
        <v>241</v>
      </c>
      <c r="D88" s="17" t="s">
        <v>126</v>
      </c>
      <c r="E88" s="38" t="s">
        <v>173</v>
      </c>
      <c r="F88" s="39">
        <v>186000</v>
      </c>
      <c r="G88" s="27"/>
    </row>
    <row r="89" spans="2:7" ht="63" customHeight="1" x14ac:dyDescent="0.35">
      <c r="B89" s="46">
        <v>44453</v>
      </c>
      <c r="C89" s="18" t="s">
        <v>70</v>
      </c>
      <c r="D89" s="17" t="s">
        <v>16</v>
      </c>
      <c r="E89" s="38" t="s">
        <v>89</v>
      </c>
      <c r="F89" s="19">
        <v>400</v>
      </c>
      <c r="G89" s="27"/>
    </row>
    <row r="90" spans="2:7" ht="63" customHeight="1" x14ac:dyDescent="0.35">
      <c r="B90" s="46">
        <v>44365</v>
      </c>
      <c r="C90" s="18" t="s">
        <v>71</v>
      </c>
      <c r="D90" s="17" t="s">
        <v>81</v>
      </c>
      <c r="E90" s="38" t="s">
        <v>90</v>
      </c>
      <c r="F90" s="19">
        <v>95521</v>
      </c>
      <c r="G90" s="25"/>
    </row>
    <row r="91" spans="2:7" ht="63" customHeight="1" x14ac:dyDescent="0.35">
      <c r="B91" s="46">
        <v>44435</v>
      </c>
      <c r="C91" s="42" t="s">
        <v>72</v>
      </c>
      <c r="D91" s="17" t="s">
        <v>17</v>
      </c>
      <c r="E91" s="38" t="s">
        <v>91</v>
      </c>
      <c r="F91" s="19">
        <v>130508</v>
      </c>
      <c r="G91" s="27"/>
    </row>
    <row r="92" spans="2:7" ht="63" customHeight="1" x14ac:dyDescent="0.35">
      <c r="B92" s="46">
        <v>44477</v>
      </c>
      <c r="C92" s="42" t="s">
        <v>242</v>
      </c>
      <c r="D92" s="17" t="s">
        <v>127</v>
      </c>
      <c r="E92" s="38" t="s">
        <v>174</v>
      </c>
      <c r="F92" s="19">
        <v>13200000</v>
      </c>
      <c r="G92" s="27"/>
    </row>
    <row r="93" spans="2:7" ht="56.25" customHeight="1" x14ac:dyDescent="0.35">
      <c r="B93" s="46">
        <v>44482</v>
      </c>
      <c r="C93" s="42" t="s">
        <v>243</v>
      </c>
      <c r="D93" s="17" t="s">
        <v>128</v>
      </c>
      <c r="E93" s="38" t="s">
        <v>175</v>
      </c>
      <c r="F93" s="19">
        <v>95285</v>
      </c>
      <c r="G93" s="27"/>
    </row>
    <row r="94" spans="2:7" ht="63" customHeight="1" x14ac:dyDescent="0.35">
      <c r="B94" s="46">
        <v>44449</v>
      </c>
      <c r="C94" s="44" t="s">
        <v>244</v>
      </c>
      <c r="D94" s="17" t="s">
        <v>129</v>
      </c>
      <c r="E94" s="38" t="s">
        <v>44</v>
      </c>
      <c r="F94" s="19">
        <v>40000.01</v>
      </c>
      <c r="G94" s="29"/>
    </row>
    <row r="95" spans="2:7" ht="63" customHeight="1" x14ac:dyDescent="0.35">
      <c r="B95" s="46">
        <v>44416</v>
      </c>
      <c r="C95" s="44" t="s">
        <v>41</v>
      </c>
      <c r="D95" s="17" t="s">
        <v>82</v>
      </c>
      <c r="E95" s="38" t="s">
        <v>44</v>
      </c>
      <c r="F95" s="19">
        <v>47200</v>
      </c>
      <c r="G95" s="29"/>
    </row>
    <row r="96" spans="2:7" ht="63" customHeight="1" x14ac:dyDescent="0.35">
      <c r="B96" s="46">
        <v>44489</v>
      </c>
      <c r="C96" s="44" t="s">
        <v>245</v>
      </c>
      <c r="D96" s="17" t="s">
        <v>83</v>
      </c>
      <c r="E96" s="38" t="s">
        <v>176</v>
      </c>
      <c r="F96" s="19">
        <v>9799.9</v>
      </c>
      <c r="G96" s="29"/>
    </row>
    <row r="97" spans="2:7" ht="49.5" customHeight="1" x14ac:dyDescent="0.35">
      <c r="B97" s="46">
        <v>44435</v>
      </c>
      <c r="C97" s="42" t="s">
        <v>73</v>
      </c>
      <c r="D97" s="17" t="s">
        <v>84</v>
      </c>
      <c r="E97" s="38" t="s">
        <v>92</v>
      </c>
      <c r="F97" s="19">
        <f>128623.65-113263.64</f>
        <v>15360.009999999995</v>
      </c>
      <c r="G97" s="27"/>
    </row>
    <row r="98" spans="2:7" ht="37.5" x14ac:dyDescent="0.35">
      <c r="B98" s="47">
        <v>44370</v>
      </c>
      <c r="C98" s="45" t="s">
        <v>69</v>
      </c>
      <c r="D98" s="37" t="s">
        <v>130</v>
      </c>
      <c r="E98" s="38" t="s">
        <v>177</v>
      </c>
      <c r="F98" s="40">
        <v>88500</v>
      </c>
      <c r="G98" s="30"/>
    </row>
    <row r="99" spans="2:7" ht="67.5" customHeight="1" x14ac:dyDescent="0.35">
      <c r="B99" s="46">
        <v>44218</v>
      </c>
      <c r="C99" s="42" t="s">
        <v>30</v>
      </c>
      <c r="D99" s="17" t="s">
        <v>18</v>
      </c>
      <c r="E99" s="38" t="s">
        <v>53</v>
      </c>
      <c r="F99" s="19">
        <f>129151</f>
        <v>129151</v>
      </c>
      <c r="G99" s="30"/>
    </row>
    <row r="100" spans="2:7" ht="94.5" customHeight="1" x14ac:dyDescent="0.35">
      <c r="B100" s="43">
        <v>44307</v>
      </c>
      <c r="C100" s="43" t="s">
        <v>33</v>
      </c>
      <c r="D100" s="17" t="s">
        <v>263</v>
      </c>
      <c r="E100" s="38" t="s">
        <v>56</v>
      </c>
      <c r="F100" s="39">
        <v>30000</v>
      </c>
      <c r="G100" s="30"/>
    </row>
    <row r="101" spans="2:7" ht="94.5" customHeight="1" x14ac:dyDescent="0.35">
      <c r="B101" s="43">
        <v>44307</v>
      </c>
      <c r="C101" s="43" t="s">
        <v>34</v>
      </c>
      <c r="D101" s="17" t="s">
        <v>263</v>
      </c>
      <c r="E101" s="38" t="s">
        <v>57</v>
      </c>
      <c r="F101" s="39">
        <v>60000</v>
      </c>
      <c r="G101" s="30"/>
    </row>
    <row r="102" spans="2:7" ht="75.75" customHeight="1" x14ac:dyDescent="0.35">
      <c r="B102" s="1" t="s">
        <v>0</v>
      </c>
      <c r="C102" s="1" t="s">
        <v>1</v>
      </c>
      <c r="D102" s="1" t="s">
        <v>2</v>
      </c>
      <c r="E102" s="11" t="s">
        <v>3</v>
      </c>
      <c r="F102" s="2" t="s">
        <v>4</v>
      </c>
      <c r="G102" s="31"/>
    </row>
    <row r="103" spans="2:7" ht="96" customHeight="1" x14ac:dyDescent="0.35">
      <c r="B103" s="43">
        <v>44327</v>
      </c>
      <c r="C103" s="43" t="s">
        <v>35</v>
      </c>
      <c r="D103" s="17" t="s">
        <v>263</v>
      </c>
      <c r="E103" s="38" t="s">
        <v>58</v>
      </c>
      <c r="F103" s="39">
        <v>30000</v>
      </c>
      <c r="G103" s="25"/>
    </row>
    <row r="104" spans="2:7" ht="96" customHeight="1" x14ac:dyDescent="0.35">
      <c r="B104" s="43">
        <v>44327</v>
      </c>
      <c r="C104" s="43" t="s">
        <v>36</v>
      </c>
      <c r="D104" s="17" t="s">
        <v>263</v>
      </c>
      <c r="E104" s="38" t="s">
        <v>59</v>
      </c>
      <c r="F104" s="39">
        <v>60000</v>
      </c>
      <c r="G104" s="25"/>
    </row>
    <row r="105" spans="2:7" ht="96" customHeight="1" x14ac:dyDescent="0.35">
      <c r="B105" s="43">
        <v>44363</v>
      </c>
      <c r="C105" s="43" t="s">
        <v>37</v>
      </c>
      <c r="D105" s="17" t="s">
        <v>263</v>
      </c>
      <c r="E105" s="38" t="s">
        <v>178</v>
      </c>
      <c r="F105" s="39">
        <v>60000</v>
      </c>
      <c r="G105" s="25"/>
    </row>
    <row r="106" spans="2:7" ht="96" customHeight="1" x14ac:dyDescent="0.35">
      <c r="B106" s="43">
        <v>44363</v>
      </c>
      <c r="C106" s="43" t="s">
        <v>40</v>
      </c>
      <c r="D106" s="17" t="s">
        <v>263</v>
      </c>
      <c r="E106" s="38" t="s">
        <v>60</v>
      </c>
      <c r="F106" s="39">
        <v>30000</v>
      </c>
      <c r="G106" s="25"/>
    </row>
    <row r="107" spans="2:7" ht="96" customHeight="1" x14ac:dyDescent="0.35">
      <c r="B107" s="43">
        <v>44391</v>
      </c>
      <c r="C107" s="43" t="s">
        <v>38</v>
      </c>
      <c r="D107" s="17" t="s">
        <v>262</v>
      </c>
      <c r="E107" s="38" t="s">
        <v>179</v>
      </c>
      <c r="F107" s="39">
        <v>60000</v>
      </c>
      <c r="G107" s="25"/>
    </row>
    <row r="108" spans="2:7" ht="96" customHeight="1" x14ac:dyDescent="0.35">
      <c r="B108" s="43">
        <v>44391</v>
      </c>
      <c r="C108" s="43" t="s">
        <v>39</v>
      </c>
      <c r="D108" s="17" t="s">
        <v>262</v>
      </c>
      <c r="E108" s="38" t="s">
        <v>180</v>
      </c>
      <c r="F108" s="39">
        <v>60000</v>
      </c>
      <c r="G108" s="25"/>
    </row>
    <row r="109" spans="2:7" ht="87.75" customHeight="1" x14ac:dyDescent="0.35">
      <c r="B109" s="48">
        <v>44411</v>
      </c>
      <c r="C109" s="44" t="s">
        <v>31</v>
      </c>
      <c r="D109" s="17" t="s">
        <v>262</v>
      </c>
      <c r="E109" s="38" t="s">
        <v>54</v>
      </c>
      <c r="F109" s="20">
        <v>65000</v>
      </c>
      <c r="G109" s="25"/>
    </row>
    <row r="110" spans="2:7" ht="87.75" customHeight="1" x14ac:dyDescent="0.35">
      <c r="B110" s="48">
        <v>44411</v>
      </c>
      <c r="C110" s="44" t="s">
        <v>32</v>
      </c>
      <c r="D110" s="17" t="s">
        <v>262</v>
      </c>
      <c r="E110" s="38" t="s">
        <v>55</v>
      </c>
      <c r="F110" s="20">
        <v>70000</v>
      </c>
      <c r="G110" s="25"/>
    </row>
    <row r="111" spans="2:7" ht="87.75" customHeight="1" x14ac:dyDescent="0.35">
      <c r="B111" s="43">
        <v>44445</v>
      </c>
      <c r="C111" s="43" t="s">
        <v>74</v>
      </c>
      <c r="D111" s="17" t="s">
        <v>262</v>
      </c>
      <c r="E111" s="38" t="s">
        <v>93</v>
      </c>
      <c r="F111" s="39">
        <v>70000</v>
      </c>
      <c r="G111" s="25"/>
    </row>
    <row r="112" spans="2:7" ht="87.75" customHeight="1" x14ac:dyDescent="0.35">
      <c r="B112" s="43">
        <v>44445</v>
      </c>
      <c r="C112" s="43" t="s">
        <v>75</v>
      </c>
      <c r="D112" s="17" t="s">
        <v>262</v>
      </c>
      <c r="E112" s="38" t="s">
        <v>94</v>
      </c>
      <c r="F112" s="39">
        <v>65000</v>
      </c>
      <c r="G112" s="25"/>
    </row>
    <row r="113" spans="2:7" ht="96" customHeight="1" x14ac:dyDescent="0.35">
      <c r="B113" s="43">
        <v>44481</v>
      </c>
      <c r="C113" s="43" t="s">
        <v>246</v>
      </c>
      <c r="D113" s="17" t="s">
        <v>262</v>
      </c>
      <c r="E113" s="38" t="s">
        <v>181</v>
      </c>
      <c r="F113" s="39">
        <v>70000</v>
      </c>
      <c r="G113" s="28"/>
    </row>
    <row r="114" spans="2:7" ht="82.5" customHeight="1" x14ac:dyDescent="0.35">
      <c r="B114" s="43">
        <v>44481</v>
      </c>
      <c r="C114" s="43" t="s">
        <v>247</v>
      </c>
      <c r="D114" s="17" t="s">
        <v>262</v>
      </c>
      <c r="E114" s="38" t="s">
        <v>182</v>
      </c>
      <c r="F114" s="39">
        <v>65000</v>
      </c>
      <c r="G114" s="28"/>
    </row>
    <row r="115" spans="2:7" ht="64.5" customHeight="1" x14ac:dyDescent="0.35">
      <c r="B115" s="43">
        <v>44452</v>
      </c>
      <c r="C115" s="43" t="s">
        <v>248</v>
      </c>
      <c r="D115" s="17" t="s">
        <v>131</v>
      </c>
      <c r="E115" s="38" t="s">
        <v>183</v>
      </c>
      <c r="F115" s="39">
        <v>121582.39999999999</v>
      </c>
      <c r="G115" s="28"/>
    </row>
    <row r="116" spans="2:7" ht="96" customHeight="1" x14ac:dyDescent="0.35">
      <c r="B116" s="1" t="s">
        <v>0</v>
      </c>
      <c r="C116" s="1" t="s">
        <v>1</v>
      </c>
      <c r="D116" s="1" t="s">
        <v>2</v>
      </c>
      <c r="E116" s="11" t="s">
        <v>3</v>
      </c>
      <c r="F116" s="2" t="s">
        <v>4</v>
      </c>
      <c r="G116" s="28"/>
    </row>
    <row r="117" spans="2:7" ht="63" customHeight="1" x14ac:dyDescent="0.35">
      <c r="B117" s="46">
        <v>44468</v>
      </c>
      <c r="C117" s="42" t="s">
        <v>249</v>
      </c>
      <c r="D117" s="35" t="s">
        <v>132</v>
      </c>
      <c r="E117" s="38" t="s">
        <v>184</v>
      </c>
      <c r="F117" s="19">
        <v>2900</v>
      </c>
      <c r="G117" s="28"/>
    </row>
    <row r="118" spans="2:7" ht="63" customHeight="1" x14ac:dyDescent="0.35">
      <c r="B118" s="43">
        <v>44211</v>
      </c>
      <c r="C118" s="43" t="s">
        <v>250</v>
      </c>
      <c r="D118" s="35" t="s">
        <v>133</v>
      </c>
      <c r="E118" s="38" t="s">
        <v>185</v>
      </c>
      <c r="F118" s="39">
        <v>82116.2</v>
      </c>
      <c r="G118" s="28"/>
    </row>
    <row r="119" spans="2:7" ht="63" customHeight="1" x14ac:dyDescent="0.35">
      <c r="B119" s="43">
        <v>44470</v>
      </c>
      <c r="C119" s="43" t="s">
        <v>251</v>
      </c>
      <c r="D119" s="35" t="s">
        <v>134</v>
      </c>
      <c r="E119" s="38" t="s">
        <v>186</v>
      </c>
      <c r="F119" s="39">
        <v>28558.3</v>
      </c>
      <c r="G119" s="28"/>
    </row>
    <row r="120" spans="2:7" ht="74.25" customHeight="1" x14ac:dyDescent="0.35">
      <c r="B120" s="43">
        <v>44470</v>
      </c>
      <c r="C120" s="43" t="s">
        <v>252</v>
      </c>
      <c r="D120" s="17" t="s">
        <v>19</v>
      </c>
      <c r="E120" s="38" t="s">
        <v>187</v>
      </c>
      <c r="F120" s="39">
        <v>195000</v>
      </c>
      <c r="G120" s="28"/>
    </row>
    <row r="121" spans="2:7" ht="63" customHeight="1" x14ac:dyDescent="0.35">
      <c r="B121" s="43">
        <v>44470</v>
      </c>
      <c r="C121" s="43" t="s">
        <v>253</v>
      </c>
      <c r="D121" s="17" t="s">
        <v>135</v>
      </c>
      <c r="E121" s="38" t="s">
        <v>188</v>
      </c>
      <c r="F121" s="39">
        <v>593808.6</v>
      </c>
      <c r="G121" s="28"/>
    </row>
    <row r="122" spans="2:7" ht="63" customHeight="1" x14ac:dyDescent="0.35">
      <c r="B122" s="43">
        <v>44482</v>
      </c>
      <c r="C122" s="43" t="s">
        <v>254</v>
      </c>
      <c r="D122" s="17" t="s">
        <v>136</v>
      </c>
      <c r="E122" s="38" t="s">
        <v>189</v>
      </c>
      <c r="F122" s="39">
        <v>90624</v>
      </c>
      <c r="G122" s="28"/>
    </row>
    <row r="123" spans="2:7" ht="63" customHeight="1" x14ac:dyDescent="0.35">
      <c r="B123" s="43">
        <v>44432</v>
      </c>
      <c r="C123" s="43" t="s">
        <v>76</v>
      </c>
      <c r="D123" s="17" t="s">
        <v>85</v>
      </c>
      <c r="E123" s="38" t="s">
        <v>95</v>
      </c>
      <c r="F123" s="39">
        <v>110340</v>
      </c>
      <c r="G123" s="28"/>
    </row>
    <row r="124" spans="2:7" ht="63" customHeight="1" x14ac:dyDescent="0.35">
      <c r="B124" s="48">
        <v>44473</v>
      </c>
      <c r="C124" s="44" t="s">
        <v>255</v>
      </c>
      <c r="D124" s="17" t="s">
        <v>137</v>
      </c>
      <c r="E124" s="38" t="s">
        <v>190</v>
      </c>
      <c r="F124" s="20">
        <v>8800.43</v>
      </c>
      <c r="G124" s="25"/>
    </row>
    <row r="125" spans="2:7" ht="66" customHeight="1" x14ac:dyDescent="0.35">
      <c r="B125" s="46">
        <v>44468</v>
      </c>
      <c r="C125" s="18" t="s">
        <v>256</v>
      </c>
      <c r="D125" s="17" t="s">
        <v>137</v>
      </c>
      <c r="E125" s="56" t="s">
        <v>191</v>
      </c>
      <c r="F125" s="20">
        <f>7211.73</f>
        <v>7211.73</v>
      </c>
      <c r="G125" s="28"/>
    </row>
    <row r="126" spans="2:7" ht="64.5" customHeight="1" x14ac:dyDescent="0.35">
      <c r="B126" s="46">
        <v>44468</v>
      </c>
      <c r="C126" s="18" t="s">
        <v>257</v>
      </c>
      <c r="D126" s="17" t="s">
        <v>137</v>
      </c>
      <c r="E126" s="57"/>
      <c r="F126" s="20">
        <v>9119.5300000000007</v>
      </c>
      <c r="G126" s="28"/>
    </row>
    <row r="127" spans="2:7" ht="54" customHeight="1" x14ac:dyDescent="0.35">
      <c r="B127" s="46">
        <v>44473</v>
      </c>
      <c r="C127" s="42" t="s">
        <v>258</v>
      </c>
      <c r="D127" s="17" t="s">
        <v>137</v>
      </c>
      <c r="E127" s="38" t="s">
        <v>192</v>
      </c>
      <c r="F127" s="20">
        <v>11134.56</v>
      </c>
      <c r="G127" s="28"/>
    </row>
    <row r="128" spans="2:7" ht="72" customHeight="1" x14ac:dyDescent="0.35">
      <c r="B128" s="48">
        <v>44476</v>
      </c>
      <c r="C128" s="44" t="s">
        <v>259</v>
      </c>
      <c r="D128" s="17" t="s">
        <v>138</v>
      </c>
      <c r="E128" s="38" t="s">
        <v>61</v>
      </c>
      <c r="F128" s="20">
        <v>47200</v>
      </c>
      <c r="G128" s="28"/>
    </row>
    <row r="129" spans="2:8" ht="63" customHeight="1" x14ac:dyDescent="0.35">
      <c r="B129" s="48">
        <v>44462</v>
      </c>
      <c r="C129" s="44" t="s">
        <v>77</v>
      </c>
      <c r="D129" s="17" t="s">
        <v>86</v>
      </c>
      <c r="E129" s="38" t="s">
        <v>96</v>
      </c>
      <c r="F129" s="20">
        <v>113280</v>
      </c>
      <c r="G129" s="28"/>
    </row>
    <row r="133" spans="2:8" ht="8.25" customHeight="1" x14ac:dyDescent="0.25"/>
    <row r="138" spans="2:8" ht="13.5" customHeight="1" x14ac:dyDescent="0.25">
      <c r="B138" s="5"/>
      <c r="F138" s="6"/>
      <c r="G138" s="6"/>
    </row>
    <row r="139" spans="2:8" ht="24.75" customHeight="1" x14ac:dyDescent="0.35">
      <c r="C139" s="49" t="s">
        <v>103</v>
      </c>
      <c r="D139" s="49"/>
      <c r="E139" s="33" t="s">
        <v>100</v>
      </c>
      <c r="F139" s="34" t="s">
        <v>98</v>
      </c>
      <c r="G139" s="8"/>
      <c r="H139" s="8"/>
    </row>
    <row r="140" spans="2:8" x14ac:dyDescent="0.25">
      <c r="C140" s="50" t="s">
        <v>7</v>
      </c>
      <c r="D140" s="50"/>
      <c r="E140" s="14" t="s">
        <v>99</v>
      </c>
      <c r="F140" s="12" t="s">
        <v>97</v>
      </c>
      <c r="G140" s="9"/>
      <c r="H140" s="9"/>
    </row>
    <row r="141" spans="2:8" ht="20.25" customHeight="1" x14ac:dyDescent="0.3">
      <c r="C141" s="51" t="s">
        <v>64</v>
      </c>
      <c r="D141" s="51"/>
      <c r="E141" s="15" t="s">
        <v>101</v>
      </c>
      <c r="F141" s="13" t="s">
        <v>102</v>
      </c>
      <c r="G141" s="13"/>
      <c r="H141" s="10"/>
    </row>
  </sheetData>
  <mergeCells count="8">
    <mergeCell ref="C139:D139"/>
    <mergeCell ref="C140:D140"/>
    <mergeCell ref="C141:D141"/>
    <mergeCell ref="B2:F7"/>
    <mergeCell ref="B8:F8"/>
    <mergeCell ref="B9:F9"/>
    <mergeCell ref="B10:F10"/>
    <mergeCell ref="E125:E126"/>
  </mergeCells>
  <pageMargins left="0.19685039370078741" right="0" top="0.35433070866141736" bottom="0.19685039370078741" header="0.31496062992125984" footer="0.31496062992125984"/>
  <pageSetup scale="46" orientation="landscape" r:id="rId1"/>
  <rowBreaks count="7" manualBreakCount="7">
    <brk id="26" max="6" man="1"/>
    <brk id="43" max="6" man="1"/>
    <brk id="62" max="6" man="1"/>
    <brk id="81" max="6" man="1"/>
    <brk id="101" max="6" man="1"/>
    <brk id="115" max="6" man="1"/>
    <brk id="143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OCTUBRE</vt:lpstr>
      <vt:lpstr>Hoja3</vt:lpstr>
      <vt:lpstr>OCTUBRE!Área_de_impresión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Gricelis Herrera Cruz</dc:creator>
  <cp:lastModifiedBy>Gricelis Herrera Cruz</cp:lastModifiedBy>
  <cp:lastPrinted>2021-12-20T19:56:38Z</cp:lastPrinted>
  <dcterms:created xsi:type="dcterms:W3CDTF">2020-06-03T15:35:03Z</dcterms:created>
  <dcterms:modified xsi:type="dcterms:W3CDTF">2021-12-20T19:59:12Z</dcterms:modified>
</cp:coreProperties>
</file>