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0" windowWidth="15480" windowHeight="7980"/>
  </bookViews>
  <sheets>
    <sheet name="OAI" sheetId="3" r:id="rId1"/>
    <sheet name="Hoja1" sheetId="1" r:id="rId2"/>
    <sheet name="Hoja2" sheetId="4" r:id="rId3"/>
    <sheet name="Hoja4" sheetId="6" r:id="rId4"/>
    <sheet name="Hoja3" sheetId="7" r:id="rId5"/>
  </sheets>
  <definedNames>
    <definedName name="_xlnm._FilterDatabase" localSheetId="1" hidden="1">Hoja1!$A$1:$P$897</definedName>
    <definedName name="_xlnm._FilterDatabase" localSheetId="0" hidden="1">OAI!$A$7:$AE$7</definedName>
    <definedName name="_xlnm.Print_Area" localSheetId="4">Hoja3!$B$4:$F$58</definedName>
    <definedName name="_xlnm.Print_Area" localSheetId="0">OAI!$A$1:$T$960</definedName>
  </definedNames>
  <calcPr calcId="145621"/>
</workbook>
</file>

<file path=xl/calcChain.xml><?xml version="1.0" encoding="utf-8"?>
<calcChain xmlns="http://schemas.openxmlformats.org/spreadsheetml/2006/main">
  <c r="P940" i="3" l="1"/>
  <c r="H940" i="3"/>
  <c r="G940" i="3"/>
  <c r="F940" i="3"/>
  <c r="R696" i="3" l="1"/>
  <c r="M121" i="3"/>
  <c r="M424" i="3"/>
  <c r="M812" i="3"/>
  <c r="M572" i="3"/>
  <c r="M301" i="3"/>
  <c r="M671" i="3"/>
  <c r="M390" i="3"/>
  <c r="M786" i="3"/>
  <c r="M582" i="3"/>
  <c r="M317" i="3"/>
  <c r="M657" i="3"/>
  <c r="M416" i="3"/>
  <c r="M402" i="3"/>
  <c r="M644" i="3"/>
  <c r="M349" i="3"/>
  <c r="M96" i="3"/>
  <c r="M221" i="3"/>
  <c r="M202" i="3"/>
  <c r="M632" i="3"/>
  <c r="M660" i="3"/>
  <c r="M273" i="3"/>
  <c r="M583" i="3"/>
  <c r="M612" i="3"/>
  <c r="M340" i="3"/>
  <c r="M94" i="3"/>
  <c r="M807" i="3"/>
  <c r="M237" i="3"/>
  <c r="M35" i="3"/>
  <c r="M81" i="3"/>
  <c r="M719" i="3"/>
  <c r="M335" i="3"/>
  <c r="M918" i="3"/>
  <c r="M504" i="3"/>
  <c r="M937" i="3"/>
  <c r="M88" i="3"/>
  <c r="M690" i="3"/>
  <c r="M759" i="3"/>
  <c r="M134" i="3"/>
  <c r="M553" i="3"/>
  <c r="M156" i="3"/>
  <c r="M373" i="3"/>
  <c r="M496" i="3"/>
  <c r="M316" i="3"/>
  <c r="M49" i="3"/>
  <c r="M896" i="3"/>
  <c r="M545" i="3"/>
  <c r="M469" i="3"/>
  <c r="M678" i="3"/>
  <c r="M501" i="3"/>
  <c r="M487" i="3"/>
  <c r="M494" i="3"/>
  <c r="M552" i="3"/>
  <c r="M314" i="3"/>
  <c r="M837" i="3"/>
  <c r="M114" i="3"/>
  <c r="M133" i="3"/>
  <c r="M637" i="3"/>
  <c r="M619" i="3"/>
  <c r="M518" i="3"/>
  <c r="M843" i="3"/>
  <c r="M773" i="3"/>
  <c r="M820" i="3"/>
  <c r="M830" i="3"/>
  <c r="M873" i="3"/>
  <c r="M150" i="3"/>
  <c r="M554" i="3"/>
  <c r="M102" i="3"/>
  <c r="M154" i="3"/>
  <c r="M497" i="3"/>
  <c r="M387" i="3"/>
  <c r="M216" i="3"/>
  <c r="M28" i="3"/>
  <c r="M815" i="3"/>
  <c r="M262" i="3"/>
  <c r="M39" i="3"/>
  <c r="M169" i="3"/>
  <c r="M528" i="3"/>
  <c r="M517" i="3"/>
  <c r="M270" i="3"/>
  <c r="M533" i="3"/>
  <c r="M527" i="3"/>
  <c r="M158" i="3"/>
  <c r="M626" i="3"/>
  <c r="M540" i="3"/>
  <c r="M592" i="3"/>
  <c r="M546" i="3"/>
  <c r="M180" i="3"/>
  <c r="M429" i="3"/>
  <c r="M902" i="3"/>
  <c r="M219" i="3"/>
  <c r="M434" i="3"/>
  <c r="M213" i="3"/>
  <c r="M399" i="3"/>
  <c r="M884" i="3"/>
  <c r="M343" i="3"/>
  <c r="M439" i="3"/>
  <c r="M541" i="3"/>
  <c r="M795" i="3"/>
  <c r="M332" i="3"/>
  <c r="M372" i="3"/>
  <c r="M194" i="3"/>
  <c r="M321" i="3"/>
  <c r="M478" i="3"/>
  <c r="M12" i="3"/>
  <c r="M141" i="3"/>
  <c r="M681" i="3"/>
  <c r="M539" i="3"/>
  <c r="M153" i="3"/>
  <c r="M264" i="3"/>
  <c r="M700" i="3"/>
  <c r="M405" i="3"/>
  <c r="M425" i="3"/>
  <c r="M596" i="3"/>
  <c r="M792" i="3"/>
  <c r="M362" i="3"/>
  <c r="M538" i="3"/>
  <c r="M63" i="3"/>
  <c r="M887" i="3"/>
  <c r="M377" i="3"/>
  <c r="M531" i="3"/>
  <c r="M737" i="3"/>
  <c r="M55" i="3"/>
  <c r="M643" i="3"/>
  <c r="M75" i="3"/>
  <c r="M90" i="3"/>
  <c r="M747" i="3"/>
  <c r="M117" i="3"/>
  <c r="M112" i="3"/>
  <c r="M73" i="3"/>
  <c r="M272" i="3"/>
  <c r="M193" i="3"/>
  <c r="M462" i="3"/>
  <c r="M468" i="3"/>
  <c r="M118" i="3"/>
  <c r="M13" i="3"/>
  <c r="M391" i="3"/>
  <c r="M833" i="3"/>
  <c r="M765" i="3"/>
  <c r="M170" i="3"/>
  <c r="M673" i="3"/>
  <c r="M144" i="3"/>
  <c r="M17" i="3"/>
  <c r="M229" i="3"/>
  <c r="M691" i="3"/>
  <c r="M83" i="3"/>
  <c r="M123" i="3"/>
  <c r="M441" i="3"/>
  <c r="M398" i="3"/>
  <c r="M486" i="3"/>
  <c r="M79" i="3"/>
  <c r="M667" i="3"/>
  <c r="M641" i="3"/>
  <c r="M318" i="3"/>
  <c r="M808" i="3"/>
  <c r="M571" i="3"/>
  <c r="M938" i="3"/>
  <c r="M604" i="3"/>
  <c r="M381" i="3"/>
  <c r="M223" i="3"/>
  <c r="M71" i="3"/>
  <c r="M174" i="3"/>
  <c r="M634" i="3"/>
  <c r="M811" i="3"/>
  <c r="M925" i="3"/>
  <c r="M408" i="3"/>
  <c r="M355" i="3"/>
  <c r="M588" i="3"/>
  <c r="M132" i="3"/>
  <c r="M411" i="3"/>
  <c r="M84" i="3"/>
  <c r="M183" i="3"/>
  <c r="M680" i="3"/>
  <c r="M337" i="3"/>
  <c r="M505" i="3"/>
  <c r="M489" i="3"/>
  <c r="M564" i="3"/>
  <c r="M777" i="3"/>
  <c r="M457" i="3"/>
  <c r="M492" i="3"/>
  <c r="M638" i="3"/>
  <c r="M240" i="3"/>
  <c r="M60" i="3"/>
  <c r="M511" i="3"/>
  <c r="M93" i="3"/>
  <c r="M716" i="3"/>
  <c r="M268" i="3"/>
  <c r="M323" i="3"/>
  <c r="M507" i="3"/>
  <c r="M796" i="3"/>
  <c r="M858" i="3"/>
  <c r="M32" i="3"/>
  <c r="M503" i="3"/>
  <c r="M766" i="3"/>
  <c r="M845" i="3"/>
  <c r="M679" i="3"/>
  <c r="M763" i="3"/>
  <c r="M919" i="3"/>
  <c r="M423" i="3"/>
  <c r="M77" i="3"/>
  <c r="M368" i="3"/>
  <c r="M266" i="3"/>
  <c r="M701" i="3"/>
  <c r="M448" i="3"/>
  <c r="M312" i="3"/>
  <c r="M544" i="3"/>
  <c r="M562" i="3"/>
  <c r="M499" i="3"/>
  <c r="M656" i="3"/>
  <c r="M534" i="3"/>
  <c r="M879" i="3"/>
  <c r="M705" i="3"/>
  <c r="M692" i="3"/>
  <c r="M770" i="3"/>
  <c r="M793" i="3"/>
  <c r="M787" i="3"/>
  <c r="M366" i="3"/>
  <c r="M907" i="3"/>
  <c r="M22" i="3"/>
  <c r="M351" i="3"/>
  <c r="M419" i="3"/>
  <c r="M407" i="3"/>
  <c r="M95" i="3"/>
  <c r="M116" i="3"/>
  <c r="M682" i="3"/>
  <c r="M926" i="3"/>
  <c r="M676" i="3"/>
  <c r="M374" i="3"/>
  <c r="M384" i="3"/>
  <c r="M207" i="3"/>
  <c r="M728" i="3"/>
  <c r="M85" i="3"/>
  <c r="M400" i="3"/>
  <c r="M189" i="3"/>
  <c r="M877" i="3"/>
  <c r="M550" i="3"/>
  <c r="M635" i="3"/>
  <c r="M179" i="3"/>
  <c r="M757" i="3"/>
  <c r="M874" i="3"/>
  <c r="M199" i="3"/>
  <c r="M430" i="3"/>
  <c r="M409" i="3"/>
  <c r="M188" i="3"/>
  <c r="M247" i="3"/>
  <c r="M274" i="3"/>
  <c r="M748" i="3"/>
  <c r="M542" i="3"/>
  <c r="M336" i="3"/>
  <c r="M856" i="3"/>
  <c r="M751" i="3"/>
  <c r="M664" i="3"/>
  <c r="M379" i="3"/>
  <c r="M111" i="3"/>
  <c r="M710" i="3"/>
  <c r="M291" i="3"/>
  <c r="M99" i="3"/>
  <c r="M322" i="3"/>
  <c r="M34" i="3"/>
  <c r="M456" i="3"/>
  <c r="M927" i="3"/>
  <c r="M410" i="3"/>
  <c r="M38" i="3"/>
  <c r="M165" i="3"/>
  <c r="M855" i="3"/>
  <c r="M187" i="3"/>
  <c r="M905" i="3"/>
  <c r="M283" i="3"/>
  <c r="M842" i="3"/>
  <c r="M302" i="3"/>
  <c r="M19" i="3"/>
  <c r="M16" i="3"/>
  <c r="M162" i="3"/>
  <c r="M151" i="3"/>
  <c r="M464" i="3"/>
  <c r="M733" i="3"/>
  <c r="M706" i="3"/>
  <c r="M172" i="3"/>
  <c r="M502" i="3"/>
  <c r="M867" i="3"/>
  <c r="M630" i="3"/>
  <c r="M446" i="3"/>
  <c r="M232" i="3"/>
  <c r="M285" i="3"/>
  <c r="M835" i="3"/>
  <c r="M313" i="3"/>
  <c r="M115" i="3"/>
  <c r="M309" i="3"/>
  <c r="M510" i="3"/>
  <c r="M584" i="3"/>
  <c r="M442" i="3"/>
  <c r="M401" i="3"/>
  <c r="M730" i="3"/>
  <c r="M895" i="3"/>
  <c r="M685" i="3"/>
  <c r="M299" i="3"/>
  <c r="M803" i="3"/>
  <c r="M298" i="3"/>
  <c r="M21" i="3"/>
  <c r="M295" i="3"/>
  <c r="M171" i="3"/>
  <c r="M734" i="3"/>
  <c r="M525" i="3"/>
  <c r="M58" i="3"/>
  <c r="M145" i="3"/>
  <c r="M622" i="3"/>
  <c r="M482" i="3"/>
  <c r="M871" i="3"/>
  <c r="M698" i="3"/>
  <c r="M244" i="3"/>
  <c r="M512" i="3"/>
  <c r="M460" i="3"/>
  <c r="M479" i="3"/>
  <c r="M227" i="3"/>
  <c r="M161" i="3"/>
  <c r="M606" i="3"/>
  <c r="M356" i="3"/>
  <c r="M238" i="3"/>
  <c r="M672" i="3"/>
  <c r="M590" i="3"/>
  <c r="M693" i="3"/>
  <c r="M587" i="3"/>
  <c r="M605" i="3"/>
  <c r="M228" i="3"/>
  <c r="M435" i="3"/>
  <c r="M594" i="3"/>
  <c r="M261" i="3"/>
  <c r="M394" i="3"/>
  <c r="M569" i="3"/>
  <c r="M930" i="3"/>
  <c r="M260" i="3"/>
  <c r="M836" i="3"/>
  <c r="M203" i="3"/>
  <c r="M640" i="3"/>
  <c r="M59" i="3"/>
  <c r="M806" i="3"/>
  <c r="M20" i="3"/>
  <c r="M82" i="3"/>
  <c r="M163" i="3"/>
  <c r="M631" i="3"/>
  <c r="M695" i="3"/>
  <c r="M149" i="3"/>
  <c r="M621" i="3"/>
  <c r="M378" i="3"/>
  <c r="M574" i="3"/>
  <c r="M204" i="3"/>
  <c r="M344" i="3"/>
  <c r="M846" i="3"/>
  <c r="M506" i="3"/>
  <c r="M756" i="3"/>
  <c r="M483" i="3"/>
  <c r="M360" i="3"/>
  <c r="M369" i="3"/>
  <c r="M841" i="3"/>
  <c r="M257" i="3"/>
  <c r="M629" i="3"/>
  <c r="M689" i="3"/>
  <c r="M805" i="3"/>
  <c r="M876" i="3"/>
  <c r="M567" i="3"/>
  <c r="M794" i="3"/>
  <c r="M167" i="3"/>
  <c r="M789" i="3"/>
  <c r="M45" i="3"/>
  <c r="M609" i="3"/>
  <c r="M124" i="3"/>
  <c r="M488" i="3"/>
  <c r="M647" i="3"/>
  <c r="M311" i="3"/>
  <c r="M294" i="3"/>
  <c r="M649" i="3"/>
  <c r="M404" i="3"/>
  <c r="M100" i="3"/>
  <c r="M880" i="3"/>
  <c r="M628" i="3"/>
  <c r="M477" i="3"/>
  <c r="M797" i="3"/>
  <c r="M557" i="3"/>
  <c r="M281" i="3"/>
  <c r="M732" i="3"/>
  <c r="M452" i="3"/>
  <c r="M758" i="3"/>
  <c r="M860" i="3"/>
  <c r="M249" i="3"/>
  <c r="M305" i="3"/>
  <c r="M742" i="3"/>
  <c r="M718" i="3"/>
  <c r="M113" i="3"/>
  <c r="M66" i="3"/>
  <c r="M37" i="3"/>
  <c r="M192" i="3"/>
  <c r="M580" i="3"/>
  <c r="M245" i="3"/>
  <c r="M869" i="3"/>
  <c r="M903" i="3"/>
  <c r="M326" i="3"/>
  <c r="M474" i="3"/>
  <c r="M307" i="3"/>
  <c r="M181" i="3"/>
  <c r="M375" i="3"/>
  <c r="M359" i="3"/>
  <c r="M376" i="3"/>
  <c r="M889" i="3"/>
  <c r="M46" i="3"/>
  <c r="M230" i="3"/>
  <c r="M781" i="3"/>
  <c r="M27" i="3"/>
  <c r="M543" i="3"/>
  <c r="M563" i="3"/>
  <c r="M436" i="3"/>
  <c r="M271" i="3"/>
  <c r="M727" i="3"/>
  <c r="M485" i="3"/>
  <c r="M800" i="3"/>
  <c r="M137" i="3"/>
  <c r="M526" i="3"/>
  <c r="M222" i="3"/>
  <c r="M64" i="3"/>
  <c r="M258" i="3"/>
  <c r="M897" i="3"/>
  <c r="M666" i="3"/>
  <c r="M866" i="3"/>
  <c r="M383" i="3"/>
  <c r="M665" i="3"/>
  <c r="M852" i="3"/>
  <c r="M51" i="3"/>
  <c r="M198" i="3"/>
  <c r="M535" i="3"/>
  <c r="M561" i="3"/>
  <c r="M602" i="3"/>
  <c r="M901" i="3"/>
  <c r="M186" i="3"/>
  <c r="M915" i="3"/>
  <c r="M364" i="3"/>
  <c r="M243" i="3"/>
  <c r="M885" i="3"/>
  <c r="M768" i="3"/>
  <c r="M899" i="3"/>
  <c r="M40" i="3"/>
  <c r="M827" i="3"/>
  <c r="M103" i="3"/>
  <c r="M824" i="3"/>
  <c r="M529" i="3"/>
  <c r="M256" i="3"/>
  <c r="M348" i="3"/>
  <c r="M662" i="3"/>
  <c r="M339" i="3"/>
  <c r="M729" i="3"/>
  <c r="M607" i="3"/>
  <c r="M739" i="3"/>
  <c r="M29" i="3"/>
  <c r="M480" i="3"/>
  <c r="M395" i="3"/>
  <c r="M865" i="3"/>
  <c r="M599" i="3"/>
  <c r="M220" i="3"/>
  <c r="M750" i="3"/>
  <c r="M53" i="3"/>
  <c r="M148" i="3"/>
  <c r="M252" i="3"/>
  <c r="M412" i="3"/>
  <c r="M481" i="3"/>
  <c r="M493" i="3"/>
  <c r="M508" i="3"/>
  <c r="M210" i="3"/>
  <c r="M762" i="3"/>
  <c r="M935" i="3"/>
  <c r="M813" i="3"/>
  <c r="M898" i="3"/>
  <c r="M694" i="3"/>
  <c r="M393" i="3"/>
  <c r="M840" i="3"/>
  <c r="M76" i="3"/>
  <c r="M516" i="3"/>
  <c r="M579" i="3"/>
  <c r="M290" i="3"/>
  <c r="M139" i="3"/>
  <c r="M380" i="3"/>
  <c r="M500" i="3"/>
  <c r="M159" i="3"/>
  <c r="M524" i="3"/>
  <c r="M677" i="3"/>
  <c r="M913" i="3"/>
  <c r="M912" i="3"/>
  <c r="M819" i="3"/>
  <c r="M48" i="3"/>
  <c r="M904" i="3"/>
  <c r="M342" i="3"/>
  <c r="M444" i="3"/>
  <c r="M870" i="3"/>
  <c r="M136" i="3"/>
  <c r="M715" i="3"/>
  <c r="M490" i="3"/>
  <c r="M613" i="3"/>
  <c r="M720" i="3"/>
  <c r="M549" i="3"/>
  <c r="M14" i="3"/>
  <c r="M655" i="3"/>
  <c r="M888" i="3"/>
  <c r="M142" i="3"/>
  <c r="M23" i="3"/>
  <c r="M859" i="3"/>
  <c r="M224" i="3"/>
  <c r="M251" i="3"/>
  <c r="M832" i="3"/>
  <c r="M669" i="3"/>
  <c r="M68" i="3"/>
  <c r="M450" i="3"/>
  <c r="M831" i="3"/>
  <c r="M315" i="3"/>
  <c r="M392" i="3"/>
  <c r="M537" i="3"/>
  <c r="M217" i="3"/>
  <c r="M119" i="3"/>
  <c r="M769" i="3"/>
  <c r="M9" i="3"/>
  <c r="M466" i="3"/>
  <c r="M741" i="3"/>
  <c r="M749" i="3"/>
  <c r="M472" i="3"/>
  <c r="M650" i="3"/>
  <c r="M190" i="3"/>
  <c r="M36" i="3"/>
  <c r="M284" i="3"/>
  <c r="M597" i="3"/>
  <c r="M600" i="3"/>
  <c r="M551" i="3"/>
  <c r="M98" i="3"/>
  <c r="M109" i="3"/>
  <c r="M54" i="3"/>
  <c r="M259" i="3"/>
  <c r="M928" i="3"/>
  <c r="M717" i="3"/>
  <c r="M560" i="3"/>
  <c r="M427" i="3"/>
  <c r="M872" i="3"/>
  <c r="M476" i="3"/>
  <c r="M861" i="3"/>
  <c r="M566" i="3"/>
  <c r="M910" i="3"/>
  <c r="M745" i="3"/>
  <c r="M886" i="3"/>
  <c r="M556" i="3"/>
  <c r="M810" i="3"/>
  <c r="M495" i="3"/>
  <c r="M152" i="3"/>
  <c r="M155" i="3"/>
  <c r="M760" i="3"/>
  <c r="M231" i="3"/>
  <c r="M743" i="3"/>
  <c r="M521" i="3"/>
  <c r="M353" i="3"/>
  <c r="M839" i="3"/>
  <c r="M107" i="3"/>
  <c r="M106" i="3"/>
  <c r="M175" i="3"/>
  <c r="M829" i="3"/>
  <c r="M433" i="3"/>
  <c r="M822" i="3"/>
  <c r="M367" i="3"/>
  <c r="M863" i="3"/>
  <c r="M341" i="3"/>
  <c r="M371" i="3"/>
  <c r="M235" i="3"/>
  <c r="M325" i="3"/>
  <c r="M784" i="3"/>
  <c r="M254" i="3"/>
  <c r="M714" i="3"/>
  <c r="M802" i="3"/>
  <c r="M724" i="3"/>
  <c r="M74" i="3"/>
  <c r="M178" i="3"/>
  <c r="M589" i="3"/>
  <c r="M275" i="3"/>
  <c r="M320" i="3"/>
  <c r="M459" i="3"/>
  <c r="M670" i="3"/>
  <c r="M713" i="3"/>
  <c r="M338" i="3"/>
  <c r="M31" i="3"/>
  <c r="M809" i="3"/>
  <c r="M823" i="3"/>
  <c r="M431" i="3"/>
  <c r="M568" i="3"/>
  <c r="M731" i="3"/>
  <c r="M30" i="3"/>
  <c r="M575" i="3"/>
  <c r="M522" i="3"/>
  <c r="M296" i="3"/>
  <c r="M788" i="3"/>
  <c r="M41" i="3"/>
  <c r="M319" i="3"/>
  <c r="M304" i="3"/>
  <c r="M702" i="3"/>
  <c r="M197" i="3"/>
  <c r="M931" i="3"/>
  <c r="M61" i="3"/>
  <c r="M52" i="3"/>
  <c r="M611" i="3"/>
  <c r="M428" i="3"/>
  <c r="M883" i="3"/>
  <c r="M239" i="3"/>
  <c r="M135" i="3"/>
  <c r="M248" i="3"/>
  <c r="M738" i="3"/>
  <c r="M206" i="3"/>
  <c r="M924" i="3"/>
  <c r="M57" i="3"/>
  <c r="M523" i="3"/>
  <c r="M712" i="3"/>
  <c r="M333" i="3"/>
  <c r="M593" i="3"/>
  <c r="M397" i="3"/>
  <c r="M616" i="3"/>
  <c r="M386" i="3"/>
  <c r="M920" i="3"/>
  <c r="M639" i="3"/>
  <c r="M451" i="3"/>
  <c r="M814" i="3"/>
  <c r="M11" i="3"/>
  <c r="M661" i="3"/>
  <c r="M297" i="3"/>
  <c r="M465" i="3"/>
  <c r="M303" i="3"/>
  <c r="M56" i="3"/>
  <c r="M736" i="3"/>
  <c r="M642" i="3"/>
  <c r="M461" i="3"/>
  <c r="M447" i="3"/>
  <c r="M932" i="3"/>
  <c r="M857" i="3"/>
  <c r="M454" i="3"/>
  <c r="M776" i="3"/>
  <c r="M767" i="3"/>
  <c r="M735" i="3"/>
  <c r="M891" i="3"/>
  <c r="M147" i="3"/>
  <c r="M218" i="3"/>
  <c r="M255" i="3"/>
  <c r="M853" i="3"/>
  <c r="M306" i="3"/>
  <c r="M86" i="3"/>
  <c r="M246" i="3"/>
  <c r="M519" i="3"/>
  <c r="M458" i="3"/>
  <c r="M282" i="3"/>
  <c r="M625" i="3"/>
  <c r="M182" i="3"/>
  <c r="M603" i="3"/>
  <c r="M668" i="3"/>
  <c r="M615" i="3"/>
  <c r="M585" i="3"/>
  <c r="M881" i="3"/>
  <c r="M536" i="3"/>
  <c r="M686" i="3"/>
  <c r="M591" i="3"/>
  <c r="M329" i="3"/>
  <c r="M586" i="3"/>
  <c r="M280" i="3"/>
  <c r="M559" i="3"/>
  <c r="M570" i="3"/>
  <c r="M365" i="3"/>
  <c r="M878" i="3"/>
  <c r="M104" i="3"/>
  <c r="M453" i="3"/>
  <c r="M293" i="3"/>
  <c r="M849" i="3"/>
  <c r="M241" i="3"/>
  <c r="M185" i="3"/>
  <c r="M652" i="3"/>
  <c r="M893" i="3"/>
  <c r="M755" i="3"/>
  <c r="M578" i="3"/>
  <c r="M862" i="3"/>
  <c r="M78" i="3"/>
  <c r="M801" i="3"/>
  <c r="M120" i="3"/>
  <c r="M50" i="3"/>
  <c r="M726" i="3"/>
  <c r="M473" i="3"/>
  <c r="M708" i="3"/>
  <c r="M782" i="3"/>
  <c r="M470" i="3"/>
  <c r="M418" i="3"/>
  <c r="M44" i="3"/>
  <c r="M939" i="3"/>
  <c r="M370" i="3"/>
  <c r="M214" i="3"/>
  <c r="M475" i="3"/>
  <c r="M914" i="3"/>
  <c r="M267" i="3"/>
  <c r="M623" i="3"/>
  <c r="M498" i="3"/>
  <c r="M287" i="3"/>
  <c r="M327" i="3"/>
  <c r="M754" i="3"/>
  <c r="M491" i="3"/>
  <c r="M658" i="3"/>
  <c r="M80" i="3"/>
  <c r="M565" i="3"/>
  <c r="M87" i="3"/>
  <c r="M484" i="3"/>
  <c r="M166" i="3"/>
  <c r="M509" i="3"/>
  <c r="M129" i="3"/>
  <c r="M848" i="3"/>
  <c r="M72" i="3"/>
  <c r="M555" i="3"/>
  <c r="M917" i="3"/>
  <c r="M65" i="3"/>
  <c r="M67" i="3"/>
  <c r="M396" i="3"/>
  <c r="M648" i="3"/>
  <c r="M828" i="3"/>
  <c r="M286" i="3"/>
  <c r="M595" i="3"/>
  <c r="M176" i="3"/>
  <c r="M62" i="3"/>
  <c r="M352" i="3"/>
  <c r="M445" i="3"/>
  <c r="M42" i="3"/>
  <c r="M358" i="3"/>
  <c r="M761" i="3"/>
  <c r="M276" i="3"/>
  <c r="M310" i="3"/>
  <c r="M177" i="3"/>
  <c r="M838" i="3"/>
  <c r="M790" i="3"/>
  <c r="M547" i="3"/>
  <c r="M785" i="3"/>
  <c r="M277" i="3"/>
  <c r="M646" i="3"/>
  <c r="M420" i="3"/>
  <c r="M421" i="3"/>
  <c r="M627" i="3"/>
  <c r="M300" i="3"/>
  <c r="M921" i="3"/>
  <c r="M97" i="3"/>
  <c r="M354" i="3"/>
  <c r="M432" i="3"/>
  <c r="M361" i="3"/>
  <c r="M212" i="3"/>
  <c r="M92" i="3"/>
  <c r="M385" i="3"/>
  <c r="M892" i="3"/>
  <c r="M764" i="3"/>
  <c r="M289" i="3"/>
  <c r="M530" i="3"/>
  <c r="M440" i="3"/>
  <c r="M826" i="3"/>
  <c r="M331" i="3"/>
  <c r="M645" i="3"/>
  <c r="M211" i="3"/>
  <c r="M382" i="3"/>
  <c r="M614" i="3"/>
  <c r="M140" i="3"/>
  <c r="M864" i="3"/>
  <c r="M269" i="3"/>
  <c r="M799" i="3"/>
  <c r="M184" i="3"/>
  <c r="M33" i="3"/>
  <c r="M157" i="3"/>
  <c r="M403" i="3"/>
  <c r="M771" i="3"/>
  <c r="M908" i="3"/>
  <c r="M25" i="3"/>
  <c r="M513" i="3"/>
  <c r="M263" i="3"/>
  <c r="M234" i="3"/>
  <c r="M413" i="3"/>
  <c r="M128" i="3"/>
  <c r="M818" i="3"/>
  <c r="M15" i="3"/>
  <c r="M363" i="3"/>
  <c r="M654" i="3"/>
  <c r="M24" i="3"/>
  <c r="M515" i="3"/>
  <c r="M467" i="3"/>
  <c r="M774" i="3"/>
  <c r="M308" i="3"/>
  <c r="M875" i="3"/>
  <c r="M722" i="3"/>
  <c r="M933" i="3"/>
  <c r="M191" i="3"/>
  <c r="M225" i="3"/>
  <c r="M455" i="3"/>
  <c r="M101" i="3"/>
  <c r="M324" i="3"/>
  <c r="M674" i="3"/>
  <c r="M514" i="3"/>
  <c r="M89" i="3"/>
  <c r="M146" i="3"/>
  <c r="M779" i="3"/>
  <c r="M328" i="3"/>
  <c r="M653" i="3"/>
  <c r="M126" i="3"/>
  <c r="M70" i="3"/>
  <c r="M389" i="3"/>
  <c r="M8" i="3"/>
  <c r="M850" i="3"/>
  <c r="M821" i="3"/>
  <c r="M208" i="3"/>
  <c r="M43" i="3"/>
  <c r="M573" i="3"/>
  <c r="M265" i="3"/>
  <c r="M426" i="3"/>
  <c r="M143" i="3"/>
  <c r="M618" i="3"/>
  <c r="M636" i="3"/>
  <c r="M226" i="3"/>
  <c r="M173" i="3"/>
  <c r="M598" i="3"/>
  <c r="M744" i="3"/>
  <c r="M778" i="3"/>
  <c r="M922" i="3"/>
  <c r="M357" i="3"/>
  <c r="M415" i="3"/>
  <c r="M610" i="3"/>
  <c r="M422" i="3"/>
  <c r="M723" i="3"/>
  <c r="M438" i="3"/>
  <c r="M160" i="3"/>
  <c r="M350" i="3"/>
  <c r="M825" i="3"/>
  <c r="M201" i="3"/>
  <c r="M847" i="3"/>
  <c r="M520" i="3"/>
  <c r="M791" i="3"/>
  <c r="M688" i="3"/>
  <c r="M725" i="3"/>
  <c r="M934" i="3"/>
  <c r="M443" i="3"/>
  <c r="M697" i="3"/>
  <c r="M168" i="3"/>
  <c r="M704" i="3"/>
  <c r="M463" i="3"/>
  <c r="M687" i="3"/>
  <c r="M122" i="3"/>
  <c r="M347" i="3"/>
  <c r="M91" i="3"/>
  <c r="M437" i="3"/>
  <c r="M816" i="3"/>
  <c r="M746" i="3"/>
  <c r="M233" i="3"/>
  <c r="M834" i="3"/>
  <c r="M417" i="3"/>
  <c r="M18" i="3"/>
  <c r="M10" i="3"/>
  <c r="M279" i="3"/>
  <c r="M278" i="3"/>
  <c r="M703" i="3"/>
  <c r="M624" i="3"/>
  <c r="M699" i="3"/>
  <c r="M804" i="3"/>
  <c r="M753" i="3"/>
  <c r="M127" i="3"/>
  <c r="M449" i="3"/>
  <c r="M683" i="3"/>
  <c r="M851" i="3"/>
  <c r="M923" i="3"/>
  <c r="M601" i="3"/>
  <c r="M292" i="3"/>
  <c r="M911" i="3"/>
  <c r="M215" i="3"/>
  <c r="M772" i="3"/>
  <c r="M108" i="3"/>
  <c r="M253" i="3"/>
  <c r="M532" i="3"/>
  <c r="M929" i="3"/>
  <c r="M130" i="3"/>
  <c r="M209" i="3"/>
  <c r="M236" i="3"/>
  <c r="M250" i="3"/>
  <c r="M868" i="3"/>
  <c r="M577" i="3"/>
  <c r="M752" i="3"/>
  <c r="M936" i="3"/>
  <c r="M854" i="3"/>
  <c r="M620" i="3"/>
  <c r="M709" i="3"/>
  <c r="M164" i="3"/>
  <c r="M894" i="3"/>
  <c r="M900" i="3"/>
  <c r="M651" i="3"/>
  <c r="M721" i="3"/>
  <c r="M707" i="3"/>
  <c r="M663" i="3"/>
  <c r="M844" i="3"/>
  <c r="M659" i="3"/>
  <c r="M345" i="3"/>
  <c r="M125" i="3"/>
  <c r="M581" i="3"/>
  <c r="M242" i="3"/>
  <c r="M334" i="3"/>
  <c r="M346" i="3"/>
  <c r="M138" i="3"/>
  <c r="M775" i="3"/>
  <c r="M288" i="3"/>
  <c r="M675" i="3"/>
  <c r="M200" i="3"/>
  <c r="M916" i="3"/>
  <c r="M205" i="3"/>
  <c r="M414" i="3"/>
  <c r="M558" i="3"/>
  <c r="M740" i="3"/>
  <c r="M406" i="3"/>
  <c r="M684" i="3"/>
  <c r="M617" i="3"/>
  <c r="M633" i="3"/>
  <c r="M105" i="3"/>
  <c r="M909" i="3"/>
  <c r="M471" i="3"/>
  <c r="M388" i="3"/>
  <c r="M195" i="3"/>
  <c r="M890" i="3"/>
  <c r="M196" i="3"/>
  <c r="M26" i="3"/>
  <c r="M780" i="3"/>
  <c r="M548" i="3"/>
  <c r="M47" i="3"/>
  <c r="M131" i="3"/>
  <c r="M69" i="3"/>
  <c r="M608" i="3"/>
  <c r="M110" i="3"/>
  <c r="M798" i="3"/>
  <c r="M330" i="3"/>
  <c r="M576" i="3"/>
  <c r="M783" i="3"/>
  <c r="M906" i="3"/>
  <c r="M817" i="3"/>
  <c r="M711" i="3"/>
  <c r="M882" i="3"/>
  <c r="M696" i="3"/>
  <c r="K696" i="3"/>
  <c r="L121" i="3"/>
  <c r="L424" i="3"/>
  <c r="L812" i="3"/>
  <c r="L572" i="3"/>
  <c r="L301" i="3"/>
  <c r="L671" i="3"/>
  <c r="L390" i="3"/>
  <c r="L786" i="3"/>
  <c r="L582" i="3"/>
  <c r="L317" i="3"/>
  <c r="L657" i="3"/>
  <c r="L416" i="3"/>
  <c r="L402" i="3"/>
  <c r="L644" i="3"/>
  <c r="L349" i="3"/>
  <c r="L96" i="3"/>
  <c r="L221" i="3"/>
  <c r="L202" i="3"/>
  <c r="L632" i="3"/>
  <c r="L660" i="3"/>
  <c r="L273" i="3"/>
  <c r="L583" i="3"/>
  <c r="L612" i="3"/>
  <c r="L340" i="3"/>
  <c r="L94" i="3"/>
  <c r="L807" i="3"/>
  <c r="L237" i="3"/>
  <c r="L35" i="3"/>
  <c r="L81" i="3"/>
  <c r="L719" i="3"/>
  <c r="L335" i="3"/>
  <c r="L918" i="3"/>
  <c r="L504" i="3"/>
  <c r="L937" i="3"/>
  <c r="L88" i="3"/>
  <c r="L690" i="3"/>
  <c r="L759" i="3"/>
  <c r="L134" i="3"/>
  <c r="L553" i="3"/>
  <c r="L156" i="3"/>
  <c r="L373" i="3"/>
  <c r="L496" i="3"/>
  <c r="L316" i="3"/>
  <c r="L49" i="3"/>
  <c r="L896" i="3"/>
  <c r="L545" i="3"/>
  <c r="L469" i="3"/>
  <c r="L678" i="3"/>
  <c r="L501" i="3"/>
  <c r="L487" i="3"/>
  <c r="L494" i="3"/>
  <c r="L552" i="3"/>
  <c r="L314" i="3"/>
  <c r="L837" i="3"/>
  <c r="L114" i="3"/>
  <c r="L133" i="3"/>
  <c r="L637" i="3"/>
  <c r="L619" i="3"/>
  <c r="L518" i="3"/>
  <c r="L843" i="3"/>
  <c r="L773" i="3"/>
  <c r="L820" i="3"/>
  <c r="L830" i="3"/>
  <c r="L873" i="3"/>
  <c r="L150" i="3"/>
  <c r="L554" i="3"/>
  <c r="L102" i="3"/>
  <c r="L154" i="3"/>
  <c r="L497" i="3"/>
  <c r="L387" i="3"/>
  <c r="L216" i="3"/>
  <c r="L28" i="3"/>
  <c r="L815" i="3"/>
  <c r="L262" i="3"/>
  <c r="L39" i="3"/>
  <c r="L169" i="3"/>
  <c r="L528" i="3"/>
  <c r="L517" i="3"/>
  <c r="L270" i="3"/>
  <c r="L533" i="3"/>
  <c r="L527" i="3"/>
  <c r="L158" i="3"/>
  <c r="L626" i="3"/>
  <c r="L540" i="3"/>
  <c r="L592" i="3"/>
  <c r="L546" i="3"/>
  <c r="L180" i="3"/>
  <c r="L429" i="3"/>
  <c r="L902" i="3"/>
  <c r="L219" i="3"/>
  <c r="L434" i="3"/>
  <c r="L213" i="3"/>
  <c r="L399" i="3"/>
  <c r="L884" i="3"/>
  <c r="L343" i="3"/>
  <c r="L439" i="3"/>
  <c r="L541" i="3"/>
  <c r="L795" i="3"/>
  <c r="L332" i="3"/>
  <c r="L372" i="3"/>
  <c r="L194" i="3"/>
  <c r="L321" i="3"/>
  <c r="L478" i="3"/>
  <c r="L12" i="3"/>
  <c r="L141" i="3"/>
  <c r="L681" i="3"/>
  <c r="L539" i="3"/>
  <c r="L153" i="3"/>
  <c r="L264" i="3"/>
  <c r="L700" i="3"/>
  <c r="L405" i="3"/>
  <c r="L425" i="3"/>
  <c r="L596" i="3"/>
  <c r="L792" i="3"/>
  <c r="L362" i="3"/>
  <c r="L538" i="3"/>
  <c r="L63" i="3"/>
  <c r="L887" i="3"/>
  <c r="L377" i="3"/>
  <c r="L531" i="3"/>
  <c r="L737" i="3"/>
  <c r="L55" i="3"/>
  <c r="L643" i="3"/>
  <c r="L75" i="3"/>
  <c r="L90" i="3"/>
  <c r="L747" i="3"/>
  <c r="L117" i="3"/>
  <c r="L112" i="3"/>
  <c r="L73" i="3"/>
  <c r="L272" i="3"/>
  <c r="L193" i="3"/>
  <c r="L462" i="3"/>
  <c r="L468" i="3"/>
  <c r="L118" i="3"/>
  <c r="L13" i="3"/>
  <c r="L391" i="3"/>
  <c r="L833" i="3"/>
  <c r="L765" i="3"/>
  <c r="L170" i="3"/>
  <c r="L673" i="3"/>
  <c r="L144" i="3"/>
  <c r="L17" i="3"/>
  <c r="L229" i="3"/>
  <c r="L691" i="3"/>
  <c r="L83" i="3"/>
  <c r="L123" i="3"/>
  <c r="L441" i="3"/>
  <c r="L398" i="3"/>
  <c r="L486" i="3"/>
  <c r="L79" i="3"/>
  <c r="L667" i="3"/>
  <c r="L641" i="3"/>
  <c r="L318" i="3"/>
  <c r="L808" i="3"/>
  <c r="L571" i="3"/>
  <c r="L938" i="3"/>
  <c r="L604" i="3"/>
  <c r="L381" i="3"/>
  <c r="L223" i="3"/>
  <c r="L71" i="3"/>
  <c r="L174" i="3"/>
  <c r="L634" i="3"/>
  <c r="L811" i="3"/>
  <c r="L925" i="3"/>
  <c r="L408" i="3"/>
  <c r="L355" i="3"/>
  <c r="L588" i="3"/>
  <c r="L132" i="3"/>
  <c r="L411" i="3"/>
  <c r="L84" i="3"/>
  <c r="L183" i="3"/>
  <c r="L680" i="3"/>
  <c r="L337" i="3"/>
  <c r="L505" i="3"/>
  <c r="L489" i="3"/>
  <c r="L564" i="3"/>
  <c r="L777" i="3"/>
  <c r="L457" i="3"/>
  <c r="L492" i="3"/>
  <c r="L638" i="3"/>
  <c r="L240" i="3"/>
  <c r="L60" i="3"/>
  <c r="L511" i="3"/>
  <c r="L93" i="3"/>
  <c r="L716" i="3"/>
  <c r="L268" i="3"/>
  <c r="L323" i="3"/>
  <c r="L507" i="3"/>
  <c r="L796" i="3"/>
  <c r="L858" i="3"/>
  <c r="L32" i="3"/>
  <c r="L503" i="3"/>
  <c r="L766" i="3"/>
  <c r="L845" i="3"/>
  <c r="L679" i="3"/>
  <c r="L763" i="3"/>
  <c r="L919" i="3"/>
  <c r="L423" i="3"/>
  <c r="L77" i="3"/>
  <c r="L368" i="3"/>
  <c r="L266" i="3"/>
  <c r="L701" i="3"/>
  <c r="L448" i="3"/>
  <c r="L312" i="3"/>
  <c r="L544" i="3"/>
  <c r="L562" i="3"/>
  <c r="L499" i="3"/>
  <c r="L656" i="3"/>
  <c r="L534" i="3"/>
  <c r="L879" i="3"/>
  <c r="L705" i="3"/>
  <c r="L692" i="3"/>
  <c r="L770" i="3"/>
  <c r="L793" i="3"/>
  <c r="L787" i="3"/>
  <c r="L366" i="3"/>
  <c r="L907" i="3"/>
  <c r="L22" i="3"/>
  <c r="L351" i="3"/>
  <c r="L419" i="3"/>
  <c r="L407" i="3"/>
  <c r="L95" i="3"/>
  <c r="L116" i="3"/>
  <c r="L682" i="3"/>
  <c r="L926" i="3"/>
  <c r="L676" i="3"/>
  <c r="L374" i="3"/>
  <c r="L384" i="3"/>
  <c r="L207" i="3"/>
  <c r="L728" i="3"/>
  <c r="L85" i="3"/>
  <c r="L400" i="3"/>
  <c r="L189" i="3"/>
  <c r="L877" i="3"/>
  <c r="L550" i="3"/>
  <c r="L635" i="3"/>
  <c r="L179" i="3"/>
  <c r="L757" i="3"/>
  <c r="L874" i="3"/>
  <c r="L199" i="3"/>
  <c r="L430" i="3"/>
  <c r="L409" i="3"/>
  <c r="L188" i="3"/>
  <c r="L247" i="3"/>
  <c r="L274" i="3"/>
  <c r="L748" i="3"/>
  <c r="L542" i="3"/>
  <c r="L336" i="3"/>
  <c r="L856" i="3"/>
  <c r="L751" i="3"/>
  <c r="L664" i="3"/>
  <c r="L379" i="3"/>
  <c r="L111" i="3"/>
  <c r="L710" i="3"/>
  <c r="L291" i="3"/>
  <c r="L99" i="3"/>
  <c r="L322" i="3"/>
  <c r="L34" i="3"/>
  <c r="L456" i="3"/>
  <c r="L927" i="3"/>
  <c r="L410" i="3"/>
  <c r="L38" i="3"/>
  <c r="L165" i="3"/>
  <c r="L855" i="3"/>
  <c r="L187" i="3"/>
  <c r="L905" i="3"/>
  <c r="L283" i="3"/>
  <c r="L842" i="3"/>
  <c r="L302" i="3"/>
  <c r="L19" i="3"/>
  <c r="L16" i="3"/>
  <c r="L162" i="3"/>
  <c r="L151" i="3"/>
  <c r="L464" i="3"/>
  <c r="L733" i="3"/>
  <c r="L706" i="3"/>
  <c r="L172" i="3"/>
  <c r="L502" i="3"/>
  <c r="L867" i="3"/>
  <c r="L630" i="3"/>
  <c r="L446" i="3"/>
  <c r="L232" i="3"/>
  <c r="L285" i="3"/>
  <c r="L835" i="3"/>
  <c r="L313" i="3"/>
  <c r="L115" i="3"/>
  <c r="L309" i="3"/>
  <c r="L510" i="3"/>
  <c r="L584" i="3"/>
  <c r="L442" i="3"/>
  <c r="L401" i="3"/>
  <c r="L730" i="3"/>
  <c r="L895" i="3"/>
  <c r="L685" i="3"/>
  <c r="L299" i="3"/>
  <c r="L803" i="3"/>
  <c r="L298" i="3"/>
  <c r="L21" i="3"/>
  <c r="L295" i="3"/>
  <c r="L171" i="3"/>
  <c r="L734" i="3"/>
  <c r="L525" i="3"/>
  <c r="L58" i="3"/>
  <c r="L145" i="3"/>
  <c r="L622" i="3"/>
  <c r="L482" i="3"/>
  <c r="L871" i="3"/>
  <c r="L698" i="3"/>
  <c r="L244" i="3"/>
  <c r="L512" i="3"/>
  <c r="L460" i="3"/>
  <c r="L479" i="3"/>
  <c r="L227" i="3"/>
  <c r="L161" i="3"/>
  <c r="L606" i="3"/>
  <c r="L356" i="3"/>
  <c r="L238" i="3"/>
  <c r="L672" i="3"/>
  <c r="L590" i="3"/>
  <c r="L693" i="3"/>
  <c r="L587" i="3"/>
  <c r="L605" i="3"/>
  <c r="L228" i="3"/>
  <c r="L435" i="3"/>
  <c r="L594" i="3"/>
  <c r="L261" i="3"/>
  <c r="L394" i="3"/>
  <c r="L569" i="3"/>
  <c r="L930" i="3"/>
  <c r="L260" i="3"/>
  <c r="L836" i="3"/>
  <c r="L203" i="3"/>
  <c r="L640" i="3"/>
  <c r="L59" i="3"/>
  <c r="L806" i="3"/>
  <c r="L20" i="3"/>
  <c r="L82" i="3"/>
  <c r="L163" i="3"/>
  <c r="L631" i="3"/>
  <c r="L695" i="3"/>
  <c r="L149" i="3"/>
  <c r="L621" i="3"/>
  <c r="L378" i="3"/>
  <c r="L574" i="3"/>
  <c r="L204" i="3"/>
  <c r="L344" i="3"/>
  <c r="L846" i="3"/>
  <c r="L506" i="3"/>
  <c r="L756" i="3"/>
  <c r="L483" i="3"/>
  <c r="L360" i="3"/>
  <c r="L369" i="3"/>
  <c r="L841" i="3"/>
  <c r="L257" i="3"/>
  <c r="L629" i="3"/>
  <c r="L689" i="3"/>
  <c r="L805" i="3"/>
  <c r="L876" i="3"/>
  <c r="L567" i="3"/>
  <c r="L794" i="3"/>
  <c r="L167" i="3"/>
  <c r="L789" i="3"/>
  <c r="L45" i="3"/>
  <c r="L609" i="3"/>
  <c r="L124" i="3"/>
  <c r="L488" i="3"/>
  <c r="L647" i="3"/>
  <c r="L311" i="3"/>
  <c r="L294" i="3"/>
  <c r="L649" i="3"/>
  <c r="L404" i="3"/>
  <c r="L100" i="3"/>
  <c r="L880" i="3"/>
  <c r="L628" i="3"/>
  <c r="L477" i="3"/>
  <c r="L797" i="3"/>
  <c r="L557" i="3"/>
  <c r="L281" i="3"/>
  <c r="L732" i="3"/>
  <c r="L452" i="3"/>
  <c r="L758" i="3"/>
  <c r="L860" i="3"/>
  <c r="L249" i="3"/>
  <c r="L305" i="3"/>
  <c r="L742" i="3"/>
  <c r="L718" i="3"/>
  <c r="L113" i="3"/>
  <c r="L66" i="3"/>
  <c r="L37" i="3"/>
  <c r="L192" i="3"/>
  <c r="L580" i="3"/>
  <c r="L245" i="3"/>
  <c r="L869" i="3"/>
  <c r="L903" i="3"/>
  <c r="L326" i="3"/>
  <c r="L474" i="3"/>
  <c r="L307" i="3"/>
  <c r="L181" i="3"/>
  <c r="L375" i="3"/>
  <c r="L359" i="3"/>
  <c r="L376" i="3"/>
  <c r="L889" i="3"/>
  <c r="L46" i="3"/>
  <c r="L230" i="3"/>
  <c r="L781" i="3"/>
  <c r="L27" i="3"/>
  <c r="L543" i="3"/>
  <c r="L563" i="3"/>
  <c r="L436" i="3"/>
  <c r="L271" i="3"/>
  <c r="L727" i="3"/>
  <c r="L485" i="3"/>
  <c r="L800" i="3"/>
  <c r="L137" i="3"/>
  <c r="L526" i="3"/>
  <c r="L222" i="3"/>
  <c r="L64" i="3"/>
  <c r="L258" i="3"/>
  <c r="L897" i="3"/>
  <c r="L666" i="3"/>
  <c r="L866" i="3"/>
  <c r="L383" i="3"/>
  <c r="L665" i="3"/>
  <c r="L852" i="3"/>
  <c r="L51" i="3"/>
  <c r="L198" i="3"/>
  <c r="L535" i="3"/>
  <c r="L561" i="3"/>
  <c r="L602" i="3"/>
  <c r="L901" i="3"/>
  <c r="L186" i="3"/>
  <c r="L915" i="3"/>
  <c r="L364" i="3"/>
  <c r="L243" i="3"/>
  <c r="L885" i="3"/>
  <c r="L768" i="3"/>
  <c r="L899" i="3"/>
  <c r="L40" i="3"/>
  <c r="L827" i="3"/>
  <c r="L103" i="3"/>
  <c r="L824" i="3"/>
  <c r="L529" i="3"/>
  <c r="L256" i="3"/>
  <c r="L348" i="3"/>
  <c r="L662" i="3"/>
  <c r="L339" i="3"/>
  <c r="L729" i="3"/>
  <c r="L607" i="3"/>
  <c r="L739" i="3"/>
  <c r="L29" i="3"/>
  <c r="L480" i="3"/>
  <c r="L395" i="3"/>
  <c r="L865" i="3"/>
  <c r="L599" i="3"/>
  <c r="L220" i="3"/>
  <c r="L750" i="3"/>
  <c r="L53" i="3"/>
  <c r="L148" i="3"/>
  <c r="L252" i="3"/>
  <c r="L412" i="3"/>
  <c r="L481" i="3"/>
  <c r="L493" i="3"/>
  <c r="L508" i="3"/>
  <c r="L210" i="3"/>
  <c r="L762" i="3"/>
  <c r="L935" i="3"/>
  <c r="L813" i="3"/>
  <c r="L898" i="3"/>
  <c r="L694" i="3"/>
  <c r="L393" i="3"/>
  <c r="L840" i="3"/>
  <c r="L76" i="3"/>
  <c r="L516" i="3"/>
  <c r="L579" i="3"/>
  <c r="L290" i="3"/>
  <c r="L139" i="3"/>
  <c r="L380" i="3"/>
  <c r="L500" i="3"/>
  <c r="L159" i="3"/>
  <c r="L524" i="3"/>
  <c r="L677" i="3"/>
  <c r="L913" i="3"/>
  <c r="L912" i="3"/>
  <c r="L819" i="3"/>
  <c r="L48" i="3"/>
  <c r="L904" i="3"/>
  <c r="L342" i="3"/>
  <c r="L444" i="3"/>
  <c r="L870" i="3"/>
  <c r="L136" i="3"/>
  <c r="L715" i="3"/>
  <c r="L490" i="3"/>
  <c r="L613" i="3"/>
  <c r="L720" i="3"/>
  <c r="L549" i="3"/>
  <c r="L14" i="3"/>
  <c r="L655" i="3"/>
  <c r="L888" i="3"/>
  <c r="L142" i="3"/>
  <c r="L23" i="3"/>
  <c r="L859" i="3"/>
  <c r="L224" i="3"/>
  <c r="L251" i="3"/>
  <c r="L832" i="3"/>
  <c r="L669" i="3"/>
  <c r="L68" i="3"/>
  <c r="L450" i="3"/>
  <c r="L831" i="3"/>
  <c r="L315" i="3"/>
  <c r="L392" i="3"/>
  <c r="L537" i="3"/>
  <c r="L217" i="3"/>
  <c r="L119" i="3"/>
  <c r="L769" i="3"/>
  <c r="L9" i="3"/>
  <c r="L466" i="3"/>
  <c r="L741" i="3"/>
  <c r="L749" i="3"/>
  <c r="L472" i="3"/>
  <c r="L650" i="3"/>
  <c r="L190" i="3"/>
  <c r="L36" i="3"/>
  <c r="L284" i="3"/>
  <c r="L597" i="3"/>
  <c r="L600" i="3"/>
  <c r="L551" i="3"/>
  <c r="L98" i="3"/>
  <c r="L109" i="3"/>
  <c r="L54" i="3"/>
  <c r="L259" i="3"/>
  <c r="L928" i="3"/>
  <c r="L717" i="3"/>
  <c r="L560" i="3"/>
  <c r="L427" i="3"/>
  <c r="L872" i="3"/>
  <c r="L476" i="3"/>
  <c r="L861" i="3"/>
  <c r="L566" i="3"/>
  <c r="L910" i="3"/>
  <c r="L745" i="3"/>
  <c r="L886" i="3"/>
  <c r="L556" i="3"/>
  <c r="L810" i="3"/>
  <c r="L495" i="3"/>
  <c r="L152" i="3"/>
  <c r="L155" i="3"/>
  <c r="L760" i="3"/>
  <c r="L231" i="3"/>
  <c r="L743" i="3"/>
  <c r="L521" i="3"/>
  <c r="L353" i="3"/>
  <c r="L839" i="3"/>
  <c r="L107" i="3"/>
  <c r="L106" i="3"/>
  <c r="L175" i="3"/>
  <c r="L829" i="3"/>
  <c r="L433" i="3"/>
  <c r="L822" i="3"/>
  <c r="L367" i="3"/>
  <c r="L863" i="3"/>
  <c r="L341" i="3"/>
  <c r="L371" i="3"/>
  <c r="L235" i="3"/>
  <c r="L325" i="3"/>
  <c r="L784" i="3"/>
  <c r="L254" i="3"/>
  <c r="L714" i="3"/>
  <c r="L802" i="3"/>
  <c r="L724" i="3"/>
  <c r="L74" i="3"/>
  <c r="L178" i="3"/>
  <c r="L589" i="3"/>
  <c r="L275" i="3"/>
  <c r="L320" i="3"/>
  <c r="L459" i="3"/>
  <c r="L670" i="3"/>
  <c r="L713" i="3"/>
  <c r="L338" i="3"/>
  <c r="L31" i="3"/>
  <c r="L809" i="3"/>
  <c r="L823" i="3"/>
  <c r="L431" i="3"/>
  <c r="L568" i="3"/>
  <c r="L731" i="3"/>
  <c r="L30" i="3"/>
  <c r="L575" i="3"/>
  <c r="L522" i="3"/>
  <c r="L296" i="3"/>
  <c r="L788" i="3"/>
  <c r="L41" i="3"/>
  <c r="L319" i="3"/>
  <c r="L304" i="3"/>
  <c r="L702" i="3"/>
  <c r="L197" i="3"/>
  <c r="L931" i="3"/>
  <c r="L61" i="3"/>
  <c r="L52" i="3"/>
  <c r="L611" i="3"/>
  <c r="L428" i="3"/>
  <c r="L883" i="3"/>
  <c r="L239" i="3"/>
  <c r="L135" i="3"/>
  <c r="L248" i="3"/>
  <c r="L738" i="3"/>
  <c r="L206" i="3"/>
  <c r="L924" i="3"/>
  <c r="L57" i="3"/>
  <c r="L523" i="3"/>
  <c r="L712" i="3"/>
  <c r="L333" i="3"/>
  <c r="L593" i="3"/>
  <c r="L397" i="3"/>
  <c r="L616" i="3"/>
  <c r="L386" i="3"/>
  <c r="L920" i="3"/>
  <c r="L639" i="3"/>
  <c r="L451" i="3"/>
  <c r="L814" i="3"/>
  <c r="L11" i="3"/>
  <c r="L661" i="3"/>
  <c r="L297" i="3"/>
  <c r="L465" i="3"/>
  <c r="L303" i="3"/>
  <c r="L56" i="3"/>
  <c r="L736" i="3"/>
  <c r="L642" i="3"/>
  <c r="L461" i="3"/>
  <c r="L447" i="3"/>
  <c r="L932" i="3"/>
  <c r="L857" i="3"/>
  <c r="L454" i="3"/>
  <c r="L776" i="3"/>
  <c r="L767" i="3"/>
  <c r="L735" i="3"/>
  <c r="L891" i="3"/>
  <c r="L147" i="3"/>
  <c r="L218" i="3"/>
  <c r="L255" i="3"/>
  <c r="L853" i="3"/>
  <c r="L306" i="3"/>
  <c r="L86" i="3"/>
  <c r="L246" i="3"/>
  <c r="L519" i="3"/>
  <c r="L458" i="3"/>
  <c r="L282" i="3"/>
  <c r="L625" i="3"/>
  <c r="L182" i="3"/>
  <c r="L603" i="3"/>
  <c r="L668" i="3"/>
  <c r="L615" i="3"/>
  <c r="L585" i="3"/>
  <c r="L881" i="3"/>
  <c r="L536" i="3"/>
  <c r="L686" i="3"/>
  <c r="L591" i="3"/>
  <c r="L329" i="3"/>
  <c r="L586" i="3"/>
  <c r="L280" i="3"/>
  <c r="L559" i="3"/>
  <c r="L570" i="3"/>
  <c r="L365" i="3"/>
  <c r="L878" i="3"/>
  <c r="L104" i="3"/>
  <c r="L453" i="3"/>
  <c r="L293" i="3"/>
  <c r="L849" i="3"/>
  <c r="L241" i="3"/>
  <c r="L185" i="3"/>
  <c r="L652" i="3"/>
  <c r="L893" i="3"/>
  <c r="L755" i="3"/>
  <c r="L578" i="3"/>
  <c r="L862" i="3"/>
  <c r="L78" i="3"/>
  <c r="L801" i="3"/>
  <c r="L120" i="3"/>
  <c r="L50" i="3"/>
  <c r="L726" i="3"/>
  <c r="L473" i="3"/>
  <c r="L708" i="3"/>
  <c r="L782" i="3"/>
  <c r="L470" i="3"/>
  <c r="L418" i="3"/>
  <c r="L44" i="3"/>
  <c r="L939" i="3"/>
  <c r="L370" i="3"/>
  <c r="L214" i="3"/>
  <c r="L475" i="3"/>
  <c r="L914" i="3"/>
  <c r="L267" i="3"/>
  <c r="L623" i="3"/>
  <c r="L498" i="3"/>
  <c r="L287" i="3"/>
  <c r="L327" i="3"/>
  <c r="L754" i="3"/>
  <c r="L491" i="3"/>
  <c r="L658" i="3"/>
  <c r="L80" i="3"/>
  <c r="L565" i="3"/>
  <c r="L87" i="3"/>
  <c r="L484" i="3"/>
  <c r="L166" i="3"/>
  <c r="L509" i="3"/>
  <c r="L129" i="3"/>
  <c r="L848" i="3"/>
  <c r="L72" i="3"/>
  <c r="L555" i="3"/>
  <c r="L917" i="3"/>
  <c r="L65" i="3"/>
  <c r="L67" i="3"/>
  <c r="L396" i="3"/>
  <c r="L648" i="3"/>
  <c r="L828" i="3"/>
  <c r="L286" i="3"/>
  <c r="L595" i="3"/>
  <c r="L176" i="3"/>
  <c r="L62" i="3"/>
  <c r="L352" i="3"/>
  <c r="L445" i="3"/>
  <c r="L42" i="3"/>
  <c r="L358" i="3"/>
  <c r="L761" i="3"/>
  <c r="L276" i="3"/>
  <c r="L310" i="3"/>
  <c r="L177" i="3"/>
  <c r="L838" i="3"/>
  <c r="L790" i="3"/>
  <c r="L547" i="3"/>
  <c r="L785" i="3"/>
  <c r="L277" i="3"/>
  <c r="L646" i="3"/>
  <c r="L420" i="3"/>
  <c r="L421" i="3"/>
  <c r="L627" i="3"/>
  <c r="L300" i="3"/>
  <c r="L921" i="3"/>
  <c r="L97" i="3"/>
  <c r="L354" i="3"/>
  <c r="L432" i="3"/>
  <c r="L361" i="3"/>
  <c r="L212" i="3"/>
  <c r="L92" i="3"/>
  <c r="L385" i="3"/>
  <c r="L892" i="3"/>
  <c r="L764" i="3"/>
  <c r="L289" i="3"/>
  <c r="L530" i="3"/>
  <c r="L440" i="3"/>
  <c r="L826" i="3"/>
  <c r="L331" i="3"/>
  <c r="L645" i="3"/>
  <c r="L211" i="3"/>
  <c r="L382" i="3"/>
  <c r="L614" i="3"/>
  <c r="L140" i="3"/>
  <c r="L864" i="3"/>
  <c r="L269" i="3"/>
  <c r="L799" i="3"/>
  <c r="L184" i="3"/>
  <c r="L33" i="3"/>
  <c r="L157" i="3"/>
  <c r="L403" i="3"/>
  <c r="L771" i="3"/>
  <c r="L908" i="3"/>
  <c r="L25" i="3"/>
  <c r="L513" i="3"/>
  <c r="L263" i="3"/>
  <c r="L234" i="3"/>
  <c r="L413" i="3"/>
  <c r="L128" i="3"/>
  <c r="L818" i="3"/>
  <c r="L15" i="3"/>
  <c r="L363" i="3"/>
  <c r="L654" i="3"/>
  <c r="L24" i="3"/>
  <c r="L515" i="3"/>
  <c r="L467" i="3"/>
  <c r="L774" i="3"/>
  <c r="L308" i="3"/>
  <c r="L875" i="3"/>
  <c r="L722" i="3"/>
  <c r="L933" i="3"/>
  <c r="L191" i="3"/>
  <c r="L225" i="3"/>
  <c r="L455" i="3"/>
  <c r="L101" i="3"/>
  <c r="L324" i="3"/>
  <c r="L674" i="3"/>
  <c r="L514" i="3"/>
  <c r="L89" i="3"/>
  <c r="L146" i="3"/>
  <c r="L779" i="3"/>
  <c r="L328" i="3"/>
  <c r="L653" i="3"/>
  <c r="L126" i="3"/>
  <c r="L70" i="3"/>
  <c r="L389" i="3"/>
  <c r="L8" i="3"/>
  <c r="L850" i="3"/>
  <c r="L821" i="3"/>
  <c r="L208" i="3"/>
  <c r="L43" i="3"/>
  <c r="L573" i="3"/>
  <c r="L265" i="3"/>
  <c r="L426" i="3"/>
  <c r="L143" i="3"/>
  <c r="L618" i="3"/>
  <c r="L636" i="3"/>
  <c r="L226" i="3"/>
  <c r="L173" i="3"/>
  <c r="L598" i="3"/>
  <c r="L744" i="3"/>
  <c r="L778" i="3"/>
  <c r="L922" i="3"/>
  <c r="L357" i="3"/>
  <c r="L415" i="3"/>
  <c r="L610" i="3"/>
  <c r="L422" i="3"/>
  <c r="L723" i="3"/>
  <c r="L438" i="3"/>
  <c r="L160" i="3"/>
  <c r="L350" i="3"/>
  <c r="L825" i="3"/>
  <c r="L201" i="3"/>
  <c r="L847" i="3"/>
  <c r="L520" i="3"/>
  <c r="L791" i="3"/>
  <c r="L688" i="3"/>
  <c r="L725" i="3"/>
  <c r="L934" i="3"/>
  <c r="L443" i="3"/>
  <c r="L697" i="3"/>
  <c r="L168" i="3"/>
  <c r="L704" i="3"/>
  <c r="L463" i="3"/>
  <c r="L687" i="3"/>
  <c r="L122" i="3"/>
  <c r="L347" i="3"/>
  <c r="L91" i="3"/>
  <c r="L437" i="3"/>
  <c r="L816" i="3"/>
  <c r="L746" i="3"/>
  <c r="L233" i="3"/>
  <c r="L834" i="3"/>
  <c r="L417" i="3"/>
  <c r="L18" i="3"/>
  <c r="L10" i="3"/>
  <c r="L279" i="3"/>
  <c r="L278" i="3"/>
  <c r="L703" i="3"/>
  <c r="L624" i="3"/>
  <c r="L699" i="3"/>
  <c r="L804" i="3"/>
  <c r="L753" i="3"/>
  <c r="L127" i="3"/>
  <c r="L449" i="3"/>
  <c r="L683" i="3"/>
  <c r="L851" i="3"/>
  <c r="L923" i="3"/>
  <c r="L601" i="3"/>
  <c r="L292" i="3"/>
  <c r="L911" i="3"/>
  <c r="L215" i="3"/>
  <c r="L772" i="3"/>
  <c r="L108" i="3"/>
  <c r="L253" i="3"/>
  <c r="L532" i="3"/>
  <c r="L929" i="3"/>
  <c r="L130" i="3"/>
  <c r="L209" i="3"/>
  <c r="L236" i="3"/>
  <c r="L250" i="3"/>
  <c r="L868" i="3"/>
  <c r="L577" i="3"/>
  <c r="L752" i="3"/>
  <c r="L936" i="3"/>
  <c r="L854" i="3"/>
  <c r="L620" i="3"/>
  <c r="L709" i="3"/>
  <c r="L164" i="3"/>
  <c r="L894" i="3"/>
  <c r="L900" i="3"/>
  <c r="L651" i="3"/>
  <c r="L721" i="3"/>
  <c r="L707" i="3"/>
  <c r="L663" i="3"/>
  <c r="L844" i="3"/>
  <c r="L659" i="3"/>
  <c r="L345" i="3"/>
  <c r="L125" i="3"/>
  <c r="L581" i="3"/>
  <c r="L242" i="3"/>
  <c r="L334" i="3"/>
  <c r="L346" i="3"/>
  <c r="L138" i="3"/>
  <c r="L775" i="3"/>
  <c r="L288" i="3"/>
  <c r="L675" i="3"/>
  <c r="L200" i="3"/>
  <c r="L916" i="3"/>
  <c r="L205" i="3"/>
  <c r="L414" i="3"/>
  <c r="L558" i="3"/>
  <c r="L740" i="3"/>
  <c r="L406" i="3"/>
  <c r="L684" i="3"/>
  <c r="L617" i="3"/>
  <c r="L633" i="3"/>
  <c r="L105" i="3"/>
  <c r="L909" i="3"/>
  <c r="L471" i="3"/>
  <c r="L388" i="3"/>
  <c r="L195" i="3"/>
  <c r="L890" i="3"/>
  <c r="L196" i="3"/>
  <c r="L26" i="3"/>
  <c r="L780" i="3"/>
  <c r="L548" i="3"/>
  <c r="L47" i="3"/>
  <c r="L131" i="3"/>
  <c r="L69" i="3"/>
  <c r="L608" i="3"/>
  <c r="L110" i="3"/>
  <c r="L798" i="3"/>
  <c r="L330" i="3"/>
  <c r="L576" i="3"/>
  <c r="L783" i="3"/>
  <c r="L906" i="3"/>
  <c r="L817" i="3"/>
  <c r="L711" i="3"/>
  <c r="L882" i="3"/>
  <c r="L696" i="3"/>
  <c r="K121" i="3"/>
  <c r="K424" i="3"/>
  <c r="K812" i="3"/>
  <c r="K572" i="3"/>
  <c r="K301" i="3"/>
  <c r="K671" i="3"/>
  <c r="K390" i="3"/>
  <c r="K786" i="3"/>
  <c r="K582" i="3"/>
  <c r="K317" i="3"/>
  <c r="K657" i="3"/>
  <c r="K416" i="3"/>
  <c r="K402" i="3"/>
  <c r="K644" i="3"/>
  <c r="K349" i="3"/>
  <c r="K96" i="3"/>
  <c r="K221" i="3"/>
  <c r="K202" i="3"/>
  <c r="K632" i="3"/>
  <c r="K660" i="3"/>
  <c r="K273" i="3"/>
  <c r="K583" i="3"/>
  <c r="K612" i="3"/>
  <c r="K340" i="3"/>
  <c r="K94" i="3"/>
  <c r="K807" i="3"/>
  <c r="K237" i="3"/>
  <c r="K35" i="3"/>
  <c r="K81" i="3"/>
  <c r="K719" i="3"/>
  <c r="K335" i="3"/>
  <c r="K918" i="3"/>
  <c r="K504" i="3"/>
  <c r="K937" i="3"/>
  <c r="K88" i="3"/>
  <c r="K690" i="3"/>
  <c r="K759" i="3"/>
  <c r="K134" i="3"/>
  <c r="K553" i="3"/>
  <c r="K156" i="3"/>
  <c r="K373" i="3"/>
  <c r="K496" i="3"/>
  <c r="K316" i="3"/>
  <c r="K49" i="3"/>
  <c r="K896" i="3"/>
  <c r="K545" i="3"/>
  <c r="K469" i="3"/>
  <c r="K678" i="3"/>
  <c r="K501" i="3"/>
  <c r="K487" i="3"/>
  <c r="K494" i="3"/>
  <c r="K552" i="3"/>
  <c r="K314" i="3"/>
  <c r="K837" i="3"/>
  <c r="K114" i="3"/>
  <c r="K133" i="3"/>
  <c r="K637" i="3"/>
  <c r="K619" i="3"/>
  <c r="K518" i="3"/>
  <c r="K843" i="3"/>
  <c r="K773" i="3"/>
  <c r="K820" i="3"/>
  <c r="K830" i="3"/>
  <c r="K873" i="3"/>
  <c r="K150" i="3"/>
  <c r="K554" i="3"/>
  <c r="K102" i="3"/>
  <c r="K154" i="3"/>
  <c r="K497" i="3"/>
  <c r="K387" i="3"/>
  <c r="K216" i="3"/>
  <c r="K28" i="3"/>
  <c r="K815" i="3"/>
  <c r="K262" i="3"/>
  <c r="K39" i="3"/>
  <c r="K169" i="3"/>
  <c r="K528" i="3"/>
  <c r="K517" i="3"/>
  <c r="K270" i="3"/>
  <c r="K533" i="3"/>
  <c r="K527" i="3"/>
  <c r="K158" i="3"/>
  <c r="K626" i="3"/>
  <c r="K540" i="3"/>
  <c r="K592" i="3"/>
  <c r="K546" i="3"/>
  <c r="K180" i="3"/>
  <c r="K429" i="3"/>
  <c r="K902" i="3"/>
  <c r="K219" i="3"/>
  <c r="K434" i="3"/>
  <c r="K213" i="3"/>
  <c r="K399" i="3"/>
  <c r="K884" i="3"/>
  <c r="K343" i="3"/>
  <c r="K439" i="3"/>
  <c r="K541" i="3"/>
  <c r="K795" i="3"/>
  <c r="K332" i="3"/>
  <c r="K372" i="3"/>
  <c r="K194" i="3"/>
  <c r="K321" i="3"/>
  <c r="K478" i="3"/>
  <c r="K12" i="3"/>
  <c r="K141" i="3"/>
  <c r="K681" i="3"/>
  <c r="K539" i="3"/>
  <c r="K153" i="3"/>
  <c r="K264" i="3"/>
  <c r="K700" i="3"/>
  <c r="K405" i="3"/>
  <c r="K425" i="3"/>
  <c r="K596" i="3"/>
  <c r="K792" i="3"/>
  <c r="K362" i="3"/>
  <c r="K538" i="3"/>
  <c r="K63" i="3"/>
  <c r="K887" i="3"/>
  <c r="K377" i="3"/>
  <c r="K531" i="3"/>
  <c r="K737" i="3"/>
  <c r="K55" i="3"/>
  <c r="K643" i="3"/>
  <c r="K75" i="3"/>
  <c r="K90" i="3"/>
  <c r="K747" i="3"/>
  <c r="K117" i="3"/>
  <c r="K112" i="3"/>
  <c r="K73" i="3"/>
  <c r="K272" i="3"/>
  <c r="K193" i="3"/>
  <c r="K462" i="3"/>
  <c r="K468" i="3"/>
  <c r="K118" i="3"/>
  <c r="K13" i="3"/>
  <c r="K391" i="3"/>
  <c r="K833" i="3"/>
  <c r="K765" i="3"/>
  <c r="K170" i="3"/>
  <c r="K673" i="3"/>
  <c r="K144" i="3"/>
  <c r="K17" i="3"/>
  <c r="K229" i="3"/>
  <c r="K691" i="3"/>
  <c r="K83" i="3"/>
  <c r="K123" i="3"/>
  <c r="K441" i="3"/>
  <c r="K398" i="3"/>
  <c r="K486" i="3"/>
  <c r="K79" i="3"/>
  <c r="K667" i="3"/>
  <c r="K641" i="3"/>
  <c r="K318" i="3"/>
  <c r="K808" i="3"/>
  <c r="K571" i="3"/>
  <c r="K938" i="3"/>
  <c r="K604" i="3"/>
  <c r="K381" i="3"/>
  <c r="K223" i="3"/>
  <c r="K71" i="3"/>
  <c r="K174" i="3"/>
  <c r="K634" i="3"/>
  <c r="K811" i="3"/>
  <c r="K925" i="3"/>
  <c r="K408" i="3"/>
  <c r="K355" i="3"/>
  <c r="K588" i="3"/>
  <c r="K132" i="3"/>
  <c r="K411" i="3"/>
  <c r="K84" i="3"/>
  <c r="K183" i="3"/>
  <c r="K680" i="3"/>
  <c r="K337" i="3"/>
  <c r="K505" i="3"/>
  <c r="K489" i="3"/>
  <c r="K564" i="3"/>
  <c r="K777" i="3"/>
  <c r="K457" i="3"/>
  <c r="K492" i="3"/>
  <c r="K638" i="3"/>
  <c r="K240" i="3"/>
  <c r="K60" i="3"/>
  <c r="K511" i="3"/>
  <c r="K93" i="3"/>
  <c r="K716" i="3"/>
  <c r="K268" i="3"/>
  <c r="K323" i="3"/>
  <c r="K507" i="3"/>
  <c r="K796" i="3"/>
  <c r="K858" i="3"/>
  <c r="K32" i="3"/>
  <c r="K503" i="3"/>
  <c r="K766" i="3"/>
  <c r="K845" i="3"/>
  <c r="K679" i="3"/>
  <c r="K763" i="3"/>
  <c r="K919" i="3"/>
  <c r="K423" i="3"/>
  <c r="K77" i="3"/>
  <c r="K368" i="3"/>
  <c r="K266" i="3"/>
  <c r="K701" i="3"/>
  <c r="K448" i="3"/>
  <c r="K312" i="3"/>
  <c r="K544" i="3"/>
  <c r="K562" i="3"/>
  <c r="K499" i="3"/>
  <c r="K656" i="3"/>
  <c r="K534" i="3"/>
  <c r="K879" i="3"/>
  <c r="K705" i="3"/>
  <c r="K692" i="3"/>
  <c r="K770" i="3"/>
  <c r="K793" i="3"/>
  <c r="K787" i="3"/>
  <c r="K366" i="3"/>
  <c r="K907" i="3"/>
  <c r="K22" i="3"/>
  <c r="K351" i="3"/>
  <c r="K419" i="3"/>
  <c r="K407" i="3"/>
  <c r="K95" i="3"/>
  <c r="K116" i="3"/>
  <c r="K682" i="3"/>
  <c r="K926" i="3"/>
  <c r="K676" i="3"/>
  <c r="K374" i="3"/>
  <c r="K384" i="3"/>
  <c r="K207" i="3"/>
  <c r="K728" i="3"/>
  <c r="K85" i="3"/>
  <c r="K400" i="3"/>
  <c r="K189" i="3"/>
  <c r="K877" i="3"/>
  <c r="K550" i="3"/>
  <c r="K635" i="3"/>
  <c r="K179" i="3"/>
  <c r="K757" i="3"/>
  <c r="K874" i="3"/>
  <c r="K199" i="3"/>
  <c r="K430" i="3"/>
  <c r="K409" i="3"/>
  <c r="K188" i="3"/>
  <c r="K247" i="3"/>
  <c r="K274" i="3"/>
  <c r="K748" i="3"/>
  <c r="K542" i="3"/>
  <c r="K336" i="3"/>
  <c r="K856" i="3"/>
  <c r="K751" i="3"/>
  <c r="K664" i="3"/>
  <c r="K379" i="3"/>
  <c r="K111" i="3"/>
  <c r="K710" i="3"/>
  <c r="K291" i="3"/>
  <c r="K99" i="3"/>
  <c r="K322" i="3"/>
  <c r="K34" i="3"/>
  <c r="K456" i="3"/>
  <c r="K927" i="3"/>
  <c r="K410" i="3"/>
  <c r="K38" i="3"/>
  <c r="K165" i="3"/>
  <c r="K855" i="3"/>
  <c r="K187" i="3"/>
  <c r="K905" i="3"/>
  <c r="K283" i="3"/>
  <c r="K842" i="3"/>
  <c r="K302" i="3"/>
  <c r="K19" i="3"/>
  <c r="K16" i="3"/>
  <c r="K162" i="3"/>
  <c r="K151" i="3"/>
  <c r="K464" i="3"/>
  <c r="K733" i="3"/>
  <c r="K706" i="3"/>
  <c r="K172" i="3"/>
  <c r="K502" i="3"/>
  <c r="K867" i="3"/>
  <c r="K630" i="3"/>
  <c r="K446" i="3"/>
  <c r="K232" i="3"/>
  <c r="K285" i="3"/>
  <c r="K835" i="3"/>
  <c r="K313" i="3"/>
  <c r="K115" i="3"/>
  <c r="K309" i="3"/>
  <c r="K510" i="3"/>
  <c r="K584" i="3"/>
  <c r="K442" i="3"/>
  <c r="K401" i="3"/>
  <c r="K730" i="3"/>
  <c r="K895" i="3"/>
  <c r="K685" i="3"/>
  <c r="K299" i="3"/>
  <c r="K803" i="3"/>
  <c r="K298" i="3"/>
  <c r="K21" i="3"/>
  <c r="K295" i="3"/>
  <c r="K171" i="3"/>
  <c r="K734" i="3"/>
  <c r="K525" i="3"/>
  <c r="K58" i="3"/>
  <c r="K145" i="3"/>
  <c r="K622" i="3"/>
  <c r="K482" i="3"/>
  <c r="K871" i="3"/>
  <c r="K698" i="3"/>
  <c r="K244" i="3"/>
  <c r="K512" i="3"/>
  <c r="K460" i="3"/>
  <c r="K479" i="3"/>
  <c r="K227" i="3"/>
  <c r="K161" i="3"/>
  <c r="K606" i="3"/>
  <c r="K356" i="3"/>
  <c r="K238" i="3"/>
  <c r="K672" i="3"/>
  <c r="K590" i="3"/>
  <c r="K693" i="3"/>
  <c r="K587" i="3"/>
  <c r="K605" i="3"/>
  <c r="K228" i="3"/>
  <c r="K435" i="3"/>
  <c r="K594" i="3"/>
  <c r="K261" i="3"/>
  <c r="K394" i="3"/>
  <c r="K569" i="3"/>
  <c r="K930" i="3"/>
  <c r="K260" i="3"/>
  <c r="K836" i="3"/>
  <c r="K203" i="3"/>
  <c r="K640" i="3"/>
  <c r="K59" i="3"/>
  <c r="K806" i="3"/>
  <c r="K20" i="3"/>
  <c r="K82" i="3"/>
  <c r="K163" i="3"/>
  <c r="K631" i="3"/>
  <c r="K695" i="3"/>
  <c r="K149" i="3"/>
  <c r="K621" i="3"/>
  <c r="K378" i="3"/>
  <c r="K574" i="3"/>
  <c r="K204" i="3"/>
  <c r="K344" i="3"/>
  <c r="K846" i="3"/>
  <c r="K506" i="3"/>
  <c r="K756" i="3"/>
  <c r="K483" i="3"/>
  <c r="K360" i="3"/>
  <c r="K369" i="3"/>
  <c r="K841" i="3"/>
  <c r="K257" i="3"/>
  <c r="K629" i="3"/>
  <c r="K689" i="3"/>
  <c r="K805" i="3"/>
  <c r="K876" i="3"/>
  <c r="K567" i="3"/>
  <c r="K794" i="3"/>
  <c r="K167" i="3"/>
  <c r="K789" i="3"/>
  <c r="K45" i="3"/>
  <c r="K609" i="3"/>
  <c r="K124" i="3"/>
  <c r="K488" i="3"/>
  <c r="K647" i="3"/>
  <c r="K311" i="3"/>
  <c r="K294" i="3"/>
  <c r="K649" i="3"/>
  <c r="K404" i="3"/>
  <c r="K100" i="3"/>
  <c r="K880" i="3"/>
  <c r="K628" i="3"/>
  <c r="K477" i="3"/>
  <c r="K797" i="3"/>
  <c r="K557" i="3"/>
  <c r="K281" i="3"/>
  <c r="K732" i="3"/>
  <c r="K452" i="3"/>
  <c r="K758" i="3"/>
  <c r="K860" i="3"/>
  <c r="K249" i="3"/>
  <c r="K305" i="3"/>
  <c r="K742" i="3"/>
  <c r="K718" i="3"/>
  <c r="K113" i="3"/>
  <c r="K66" i="3"/>
  <c r="K37" i="3"/>
  <c r="K192" i="3"/>
  <c r="K580" i="3"/>
  <c r="K245" i="3"/>
  <c r="K869" i="3"/>
  <c r="K903" i="3"/>
  <c r="K326" i="3"/>
  <c r="K474" i="3"/>
  <c r="K307" i="3"/>
  <c r="K181" i="3"/>
  <c r="K375" i="3"/>
  <c r="K359" i="3"/>
  <c r="K376" i="3"/>
  <c r="K889" i="3"/>
  <c r="K46" i="3"/>
  <c r="K230" i="3"/>
  <c r="K781" i="3"/>
  <c r="K27" i="3"/>
  <c r="K543" i="3"/>
  <c r="K563" i="3"/>
  <c r="K436" i="3"/>
  <c r="K271" i="3"/>
  <c r="K727" i="3"/>
  <c r="K485" i="3"/>
  <c r="K800" i="3"/>
  <c r="K137" i="3"/>
  <c r="K526" i="3"/>
  <c r="K222" i="3"/>
  <c r="K64" i="3"/>
  <c r="K258" i="3"/>
  <c r="K897" i="3"/>
  <c r="K666" i="3"/>
  <c r="K866" i="3"/>
  <c r="K383" i="3"/>
  <c r="K665" i="3"/>
  <c r="K852" i="3"/>
  <c r="K51" i="3"/>
  <c r="K198" i="3"/>
  <c r="K535" i="3"/>
  <c r="K561" i="3"/>
  <c r="K602" i="3"/>
  <c r="K901" i="3"/>
  <c r="K186" i="3"/>
  <c r="K915" i="3"/>
  <c r="K364" i="3"/>
  <c r="K243" i="3"/>
  <c r="K885" i="3"/>
  <c r="K768" i="3"/>
  <c r="K899" i="3"/>
  <c r="K40" i="3"/>
  <c r="K827" i="3"/>
  <c r="K103" i="3"/>
  <c r="K824" i="3"/>
  <c r="K529" i="3"/>
  <c r="K256" i="3"/>
  <c r="K348" i="3"/>
  <c r="K662" i="3"/>
  <c r="K339" i="3"/>
  <c r="K729" i="3"/>
  <c r="K607" i="3"/>
  <c r="K739" i="3"/>
  <c r="K29" i="3"/>
  <c r="K480" i="3"/>
  <c r="K395" i="3"/>
  <c r="K865" i="3"/>
  <c r="K599" i="3"/>
  <c r="K220" i="3"/>
  <c r="K750" i="3"/>
  <c r="K53" i="3"/>
  <c r="K148" i="3"/>
  <c r="K252" i="3"/>
  <c r="K412" i="3"/>
  <c r="K481" i="3"/>
  <c r="K493" i="3"/>
  <c r="K508" i="3"/>
  <c r="K210" i="3"/>
  <c r="K762" i="3"/>
  <c r="K935" i="3"/>
  <c r="K813" i="3"/>
  <c r="K898" i="3"/>
  <c r="K694" i="3"/>
  <c r="K393" i="3"/>
  <c r="K840" i="3"/>
  <c r="K76" i="3"/>
  <c r="K516" i="3"/>
  <c r="K579" i="3"/>
  <c r="K290" i="3"/>
  <c r="K139" i="3"/>
  <c r="K380" i="3"/>
  <c r="K500" i="3"/>
  <c r="K159" i="3"/>
  <c r="K524" i="3"/>
  <c r="K677" i="3"/>
  <c r="K913" i="3"/>
  <c r="K912" i="3"/>
  <c r="K819" i="3"/>
  <c r="K48" i="3"/>
  <c r="K904" i="3"/>
  <c r="K342" i="3"/>
  <c r="K444" i="3"/>
  <c r="K870" i="3"/>
  <c r="K136" i="3"/>
  <c r="K715" i="3"/>
  <c r="K490" i="3"/>
  <c r="K613" i="3"/>
  <c r="K720" i="3"/>
  <c r="K549" i="3"/>
  <c r="K14" i="3"/>
  <c r="K655" i="3"/>
  <c r="K888" i="3"/>
  <c r="K142" i="3"/>
  <c r="K23" i="3"/>
  <c r="K859" i="3"/>
  <c r="K224" i="3"/>
  <c r="K251" i="3"/>
  <c r="K832" i="3"/>
  <c r="K669" i="3"/>
  <c r="K68" i="3"/>
  <c r="K450" i="3"/>
  <c r="K831" i="3"/>
  <c r="K315" i="3"/>
  <c r="K392" i="3"/>
  <c r="K537" i="3"/>
  <c r="K217" i="3"/>
  <c r="K119" i="3"/>
  <c r="K769" i="3"/>
  <c r="K9" i="3"/>
  <c r="K466" i="3"/>
  <c r="K741" i="3"/>
  <c r="K749" i="3"/>
  <c r="K472" i="3"/>
  <c r="K650" i="3"/>
  <c r="K190" i="3"/>
  <c r="K36" i="3"/>
  <c r="K284" i="3"/>
  <c r="K597" i="3"/>
  <c r="K600" i="3"/>
  <c r="K551" i="3"/>
  <c r="K98" i="3"/>
  <c r="K109" i="3"/>
  <c r="K54" i="3"/>
  <c r="K259" i="3"/>
  <c r="K928" i="3"/>
  <c r="K717" i="3"/>
  <c r="K560" i="3"/>
  <c r="K427" i="3"/>
  <c r="K872" i="3"/>
  <c r="K476" i="3"/>
  <c r="K861" i="3"/>
  <c r="K566" i="3"/>
  <c r="K910" i="3"/>
  <c r="K745" i="3"/>
  <c r="K886" i="3"/>
  <c r="K556" i="3"/>
  <c r="K810" i="3"/>
  <c r="K495" i="3"/>
  <c r="K152" i="3"/>
  <c r="K155" i="3"/>
  <c r="K760" i="3"/>
  <c r="K231" i="3"/>
  <c r="K743" i="3"/>
  <c r="K521" i="3"/>
  <c r="K353" i="3"/>
  <c r="K839" i="3"/>
  <c r="K107" i="3"/>
  <c r="K106" i="3"/>
  <c r="K175" i="3"/>
  <c r="K829" i="3"/>
  <c r="K433" i="3"/>
  <c r="K822" i="3"/>
  <c r="K367" i="3"/>
  <c r="K863" i="3"/>
  <c r="K341" i="3"/>
  <c r="K371" i="3"/>
  <c r="K235" i="3"/>
  <c r="K325" i="3"/>
  <c r="K784" i="3"/>
  <c r="K254" i="3"/>
  <c r="K714" i="3"/>
  <c r="K802" i="3"/>
  <c r="K724" i="3"/>
  <c r="K74" i="3"/>
  <c r="K178" i="3"/>
  <c r="K589" i="3"/>
  <c r="K275" i="3"/>
  <c r="K320" i="3"/>
  <c r="K459" i="3"/>
  <c r="K670" i="3"/>
  <c r="K713" i="3"/>
  <c r="K338" i="3"/>
  <c r="K31" i="3"/>
  <c r="K809" i="3"/>
  <c r="K823" i="3"/>
  <c r="K431" i="3"/>
  <c r="K568" i="3"/>
  <c r="K731" i="3"/>
  <c r="K30" i="3"/>
  <c r="K575" i="3"/>
  <c r="K522" i="3"/>
  <c r="K296" i="3"/>
  <c r="K788" i="3"/>
  <c r="K41" i="3"/>
  <c r="K319" i="3"/>
  <c r="K304" i="3"/>
  <c r="K702" i="3"/>
  <c r="K197" i="3"/>
  <c r="K931" i="3"/>
  <c r="K61" i="3"/>
  <c r="K52" i="3"/>
  <c r="K611" i="3"/>
  <c r="K428" i="3"/>
  <c r="K883" i="3"/>
  <c r="K239" i="3"/>
  <c r="K135" i="3"/>
  <c r="K248" i="3"/>
  <c r="K738" i="3"/>
  <c r="K206" i="3"/>
  <c r="K924" i="3"/>
  <c r="K57" i="3"/>
  <c r="K523" i="3"/>
  <c r="K712" i="3"/>
  <c r="K333" i="3"/>
  <c r="K593" i="3"/>
  <c r="K397" i="3"/>
  <c r="K616" i="3"/>
  <c r="K386" i="3"/>
  <c r="K920" i="3"/>
  <c r="K639" i="3"/>
  <c r="K451" i="3"/>
  <c r="K814" i="3"/>
  <c r="K11" i="3"/>
  <c r="K661" i="3"/>
  <c r="K297" i="3"/>
  <c r="K465" i="3"/>
  <c r="K303" i="3"/>
  <c r="K56" i="3"/>
  <c r="K736" i="3"/>
  <c r="K642" i="3"/>
  <c r="K461" i="3"/>
  <c r="K447" i="3"/>
  <c r="K932" i="3"/>
  <c r="K857" i="3"/>
  <c r="K454" i="3"/>
  <c r="K776" i="3"/>
  <c r="K767" i="3"/>
  <c r="K735" i="3"/>
  <c r="K891" i="3"/>
  <c r="K147" i="3"/>
  <c r="K218" i="3"/>
  <c r="K255" i="3"/>
  <c r="K853" i="3"/>
  <c r="K306" i="3"/>
  <c r="K86" i="3"/>
  <c r="K246" i="3"/>
  <c r="K519" i="3"/>
  <c r="K458" i="3"/>
  <c r="K282" i="3"/>
  <c r="K625" i="3"/>
  <c r="K182" i="3"/>
  <c r="K603" i="3"/>
  <c r="K668" i="3"/>
  <c r="K615" i="3"/>
  <c r="K585" i="3"/>
  <c r="K881" i="3"/>
  <c r="K536" i="3"/>
  <c r="K686" i="3"/>
  <c r="K591" i="3"/>
  <c r="K329" i="3"/>
  <c r="K586" i="3"/>
  <c r="K280" i="3"/>
  <c r="K559" i="3"/>
  <c r="K570" i="3"/>
  <c r="K365" i="3"/>
  <c r="K878" i="3"/>
  <c r="K104" i="3"/>
  <c r="K453" i="3"/>
  <c r="K293" i="3"/>
  <c r="K849" i="3"/>
  <c r="K241" i="3"/>
  <c r="K185" i="3"/>
  <c r="K652" i="3"/>
  <c r="K893" i="3"/>
  <c r="K755" i="3"/>
  <c r="K578" i="3"/>
  <c r="K862" i="3"/>
  <c r="K78" i="3"/>
  <c r="K801" i="3"/>
  <c r="K120" i="3"/>
  <c r="K50" i="3"/>
  <c r="K726" i="3"/>
  <c r="K473" i="3"/>
  <c r="K708" i="3"/>
  <c r="K782" i="3"/>
  <c r="K470" i="3"/>
  <c r="K418" i="3"/>
  <c r="K44" i="3"/>
  <c r="K939" i="3"/>
  <c r="K370" i="3"/>
  <c r="K214" i="3"/>
  <c r="K475" i="3"/>
  <c r="K914" i="3"/>
  <c r="K267" i="3"/>
  <c r="K623" i="3"/>
  <c r="K498" i="3"/>
  <c r="K287" i="3"/>
  <c r="K327" i="3"/>
  <c r="K754" i="3"/>
  <c r="K491" i="3"/>
  <c r="K658" i="3"/>
  <c r="K80" i="3"/>
  <c r="K565" i="3"/>
  <c r="K87" i="3"/>
  <c r="K484" i="3"/>
  <c r="K166" i="3"/>
  <c r="K509" i="3"/>
  <c r="K129" i="3"/>
  <c r="K848" i="3"/>
  <c r="K72" i="3"/>
  <c r="K555" i="3"/>
  <c r="K917" i="3"/>
  <c r="K65" i="3"/>
  <c r="K67" i="3"/>
  <c r="K396" i="3"/>
  <c r="K648" i="3"/>
  <c r="K828" i="3"/>
  <c r="K286" i="3"/>
  <c r="K595" i="3"/>
  <c r="K176" i="3"/>
  <c r="K62" i="3"/>
  <c r="K352" i="3"/>
  <c r="K445" i="3"/>
  <c r="K42" i="3"/>
  <c r="K358" i="3"/>
  <c r="K761" i="3"/>
  <c r="K276" i="3"/>
  <c r="K310" i="3"/>
  <c r="K177" i="3"/>
  <c r="K838" i="3"/>
  <c r="K790" i="3"/>
  <c r="K547" i="3"/>
  <c r="K785" i="3"/>
  <c r="K277" i="3"/>
  <c r="K646" i="3"/>
  <c r="K420" i="3"/>
  <c r="K421" i="3"/>
  <c r="K627" i="3"/>
  <c r="K300" i="3"/>
  <c r="K921" i="3"/>
  <c r="K97" i="3"/>
  <c r="K354" i="3"/>
  <c r="K432" i="3"/>
  <c r="K361" i="3"/>
  <c r="K212" i="3"/>
  <c r="K92" i="3"/>
  <c r="K385" i="3"/>
  <c r="K892" i="3"/>
  <c r="K764" i="3"/>
  <c r="K289" i="3"/>
  <c r="K530" i="3"/>
  <c r="K440" i="3"/>
  <c r="K826" i="3"/>
  <c r="K331" i="3"/>
  <c r="K645" i="3"/>
  <c r="K211" i="3"/>
  <c r="K382" i="3"/>
  <c r="K614" i="3"/>
  <c r="K140" i="3"/>
  <c r="K864" i="3"/>
  <c r="K269" i="3"/>
  <c r="K799" i="3"/>
  <c r="K184" i="3"/>
  <c r="K33" i="3"/>
  <c r="K157" i="3"/>
  <c r="K403" i="3"/>
  <c r="K771" i="3"/>
  <c r="K908" i="3"/>
  <c r="K25" i="3"/>
  <c r="K513" i="3"/>
  <c r="K263" i="3"/>
  <c r="K234" i="3"/>
  <c r="K413" i="3"/>
  <c r="K128" i="3"/>
  <c r="K818" i="3"/>
  <c r="K15" i="3"/>
  <c r="K363" i="3"/>
  <c r="K654" i="3"/>
  <c r="K24" i="3"/>
  <c r="K515" i="3"/>
  <c r="K467" i="3"/>
  <c r="K774" i="3"/>
  <c r="K308" i="3"/>
  <c r="K875" i="3"/>
  <c r="K722" i="3"/>
  <c r="K933" i="3"/>
  <c r="K191" i="3"/>
  <c r="K225" i="3"/>
  <c r="K455" i="3"/>
  <c r="K101" i="3"/>
  <c r="K324" i="3"/>
  <c r="K674" i="3"/>
  <c r="K514" i="3"/>
  <c r="K89" i="3"/>
  <c r="K146" i="3"/>
  <c r="K779" i="3"/>
  <c r="K328" i="3"/>
  <c r="K653" i="3"/>
  <c r="K126" i="3"/>
  <c r="K70" i="3"/>
  <c r="K389" i="3"/>
  <c r="K8" i="3"/>
  <c r="K850" i="3"/>
  <c r="K821" i="3"/>
  <c r="K208" i="3"/>
  <c r="K43" i="3"/>
  <c r="K573" i="3"/>
  <c r="K265" i="3"/>
  <c r="K426" i="3"/>
  <c r="K143" i="3"/>
  <c r="K618" i="3"/>
  <c r="K636" i="3"/>
  <c r="K226" i="3"/>
  <c r="K173" i="3"/>
  <c r="K598" i="3"/>
  <c r="K744" i="3"/>
  <c r="K778" i="3"/>
  <c r="K922" i="3"/>
  <c r="K357" i="3"/>
  <c r="K415" i="3"/>
  <c r="K610" i="3"/>
  <c r="K422" i="3"/>
  <c r="K723" i="3"/>
  <c r="K438" i="3"/>
  <c r="K160" i="3"/>
  <c r="K350" i="3"/>
  <c r="K825" i="3"/>
  <c r="K201" i="3"/>
  <c r="K847" i="3"/>
  <c r="K520" i="3"/>
  <c r="K791" i="3"/>
  <c r="K688" i="3"/>
  <c r="K725" i="3"/>
  <c r="K934" i="3"/>
  <c r="K443" i="3"/>
  <c r="K697" i="3"/>
  <c r="K168" i="3"/>
  <c r="K704" i="3"/>
  <c r="K463" i="3"/>
  <c r="K687" i="3"/>
  <c r="K122" i="3"/>
  <c r="K347" i="3"/>
  <c r="K91" i="3"/>
  <c r="K437" i="3"/>
  <c r="K816" i="3"/>
  <c r="K746" i="3"/>
  <c r="K233" i="3"/>
  <c r="K834" i="3"/>
  <c r="K417" i="3"/>
  <c r="K18" i="3"/>
  <c r="K10" i="3"/>
  <c r="K279" i="3"/>
  <c r="K278" i="3"/>
  <c r="K703" i="3"/>
  <c r="K624" i="3"/>
  <c r="K699" i="3"/>
  <c r="K804" i="3"/>
  <c r="K753" i="3"/>
  <c r="K127" i="3"/>
  <c r="K449" i="3"/>
  <c r="K683" i="3"/>
  <c r="K851" i="3"/>
  <c r="K923" i="3"/>
  <c r="K601" i="3"/>
  <c r="K292" i="3"/>
  <c r="K911" i="3"/>
  <c r="K215" i="3"/>
  <c r="K772" i="3"/>
  <c r="K108" i="3"/>
  <c r="K253" i="3"/>
  <c r="K532" i="3"/>
  <c r="K929" i="3"/>
  <c r="K130" i="3"/>
  <c r="K209" i="3"/>
  <c r="K236" i="3"/>
  <c r="K250" i="3"/>
  <c r="K868" i="3"/>
  <c r="K577" i="3"/>
  <c r="K752" i="3"/>
  <c r="K936" i="3"/>
  <c r="K854" i="3"/>
  <c r="K620" i="3"/>
  <c r="K709" i="3"/>
  <c r="K164" i="3"/>
  <c r="K894" i="3"/>
  <c r="K900" i="3"/>
  <c r="K651" i="3"/>
  <c r="K721" i="3"/>
  <c r="K707" i="3"/>
  <c r="K663" i="3"/>
  <c r="K844" i="3"/>
  <c r="K659" i="3"/>
  <c r="K345" i="3"/>
  <c r="K125" i="3"/>
  <c r="K581" i="3"/>
  <c r="K242" i="3"/>
  <c r="K334" i="3"/>
  <c r="K346" i="3"/>
  <c r="K138" i="3"/>
  <c r="K775" i="3"/>
  <c r="K288" i="3"/>
  <c r="K675" i="3"/>
  <c r="K200" i="3"/>
  <c r="K916" i="3"/>
  <c r="K205" i="3"/>
  <c r="K414" i="3"/>
  <c r="K558" i="3"/>
  <c r="K740" i="3"/>
  <c r="K406" i="3"/>
  <c r="K684" i="3"/>
  <c r="K617" i="3"/>
  <c r="K633" i="3"/>
  <c r="K105" i="3"/>
  <c r="K909" i="3"/>
  <c r="K471" i="3"/>
  <c r="K388" i="3"/>
  <c r="K195" i="3"/>
  <c r="K890" i="3"/>
  <c r="K196" i="3"/>
  <c r="K26" i="3"/>
  <c r="K780" i="3"/>
  <c r="K548" i="3"/>
  <c r="K47" i="3"/>
  <c r="K131" i="3"/>
  <c r="K69" i="3"/>
  <c r="K608" i="3"/>
  <c r="K110" i="3"/>
  <c r="K798" i="3"/>
  <c r="K330" i="3"/>
  <c r="K576" i="3"/>
  <c r="K783" i="3"/>
  <c r="K906" i="3"/>
  <c r="K817" i="3"/>
  <c r="K711" i="3"/>
  <c r="K882" i="3"/>
  <c r="J121" i="3"/>
  <c r="J424" i="3"/>
  <c r="J812" i="3"/>
  <c r="J572" i="3"/>
  <c r="J301" i="3"/>
  <c r="J671" i="3"/>
  <c r="J390" i="3"/>
  <c r="J786" i="3"/>
  <c r="J582" i="3"/>
  <c r="J317" i="3"/>
  <c r="J657" i="3"/>
  <c r="J416" i="3"/>
  <c r="J402" i="3"/>
  <c r="J644" i="3"/>
  <c r="J349" i="3"/>
  <c r="J96" i="3"/>
  <c r="J221" i="3"/>
  <c r="J202" i="3"/>
  <c r="J632" i="3"/>
  <c r="J660" i="3"/>
  <c r="J273" i="3"/>
  <c r="J583" i="3"/>
  <c r="J612" i="3"/>
  <c r="J340" i="3"/>
  <c r="J94" i="3"/>
  <c r="J807" i="3"/>
  <c r="J237" i="3"/>
  <c r="J35" i="3"/>
  <c r="J81" i="3"/>
  <c r="J719" i="3"/>
  <c r="J335" i="3"/>
  <c r="J918" i="3"/>
  <c r="J504" i="3"/>
  <c r="J937" i="3"/>
  <c r="J88" i="3"/>
  <c r="J690" i="3"/>
  <c r="J759" i="3"/>
  <c r="J134" i="3"/>
  <c r="J553" i="3"/>
  <c r="J156" i="3"/>
  <c r="J373" i="3"/>
  <c r="J496" i="3"/>
  <c r="J316" i="3"/>
  <c r="J49" i="3"/>
  <c r="J896" i="3"/>
  <c r="J545" i="3"/>
  <c r="J469" i="3"/>
  <c r="J678" i="3"/>
  <c r="J501" i="3"/>
  <c r="J487" i="3"/>
  <c r="J494" i="3"/>
  <c r="J552" i="3"/>
  <c r="J314" i="3"/>
  <c r="J837" i="3"/>
  <c r="J114" i="3"/>
  <c r="J133" i="3"/>
  <c r="J637" i="3"/>
  <c r="J619" i="3"/>
  <c r="J518" i="3"/>
  <c r="J843" i="3"/>
  <c r="J773" i="3"/>
  <c r="J820" i="3"/>
  <c r="J830" i="3"/>
  <c r="J873" i="3"/>
  <c r="J150" i="3"/>
  <c r="J554" i="3"/>
  <c r="J102" i="3"/>
  <c r="J154" i="3"/>
  <c r="J497" i="3"/>
  <c r="J387" i="3"/>
  <c r="J216" i="3"/>
  <c r="J28" i="3"/>
  <c r="J815" i="3"/>
  <c r="J262" i="3"/>
  <c r="J39" i="3"/>
  <c r="J169" i="3"/>
  <c r="J528" i="3"/>
  <c r="J517" i="3"/>
  <c r="J270" i="3"/>
  <c r="J533" i="3"/>
  <c r="J527" i="3"/>
  <c r="J158" i="3"/>
  <c r="J626" i="3"/>
  <c r="J540" i="3"/>
  <c r="J592" i="3"/>
  <c r="J546" i="3"/>
  <c r="J180" i="3"/>
  <c r="J429" i="3"/>
  <c r="J902" i="3"/>
  <c r="J219" i="3"/>
  <c r="J434" i="3"/>
  <c r="J213" i="3"/>
  <c r="J399" i="3"/>
  <c r="J884" i="3"/>
  <c r="J343" i="3"/>
  <c r="J439" i="3"/>
  <c r="J541" i="3"/>
  <c r="J795" i="3"/>
  <c r="J332" i="3"/>
  <c r="J372" i="3"/>
  <c r="J194" i="3"/>
  <c r="J321" i="3"/>
  <c r="J478" i="3"/>
  <c r="J12" i="3"/>
  <c r="J141" i="3"/>
  <c r="J681" i="3"/>
  <c r="J539" i="3"/>
  <c r="J153" i="3"/>
  <c r="J264" i="3"/>
  <c r="J700" i="3"/>
  <c r="J405" i="3"/>
  <c r="J425" i="3"/>
  <c r="J596" i="3"/>
  <c r="J792" i="3"/>
  <c r="J362" i="3"/>
  <c r="J538" i="3"/>
  <c r="J63" i="3"/>
  <c r="J887" i="3"/>
  <c r="J377" i="3"/>
  <c r="J531" i="3"/>
  <c r="J737" i="3"/>
  <c r="J55" i="3"/>
  <c r="J643" i="3"/>
  <c r="J75" i="3"/>
  <c r="J90" i="3"/>
  <c r="J747" i="3"/>
  <c r="J117" i="3"/>
  <c r="J112" i="3"/>
  <c r="J73" i="3"/>
  <c r="J272" i="3"/>
  <c r="J193" i="3"/>
  <c r="J462" i="3"/>
  <c r="J468" i="3"/>
  <c r="J118" i="3"/>
  <c r="J13" i="3"/>
  <c r="J391" i="3"/>
  <c r="J833" i="3"/>
  <c r="J765" i="3"/>
  <c r="J170" i="3"/>
  <c r="J673" i="3"/>
  <c r="J144" i="3"/>
  <c r="J17" i="3"/>
  <c r="J229" i="3"/>
  <c r="J691" i="3"/>
  <c r="J83" i="3"/>
  <c r="J123" i="3"/>
  <c r="J441" i="3"/>
  <c r="J398" i="3"/>
  <c r="J486" i="3"/>
  <c r="J79" i="3"/>
  <c r="J667" i="3"/>
  <c r="J641" i="3"/>
  <c r="J318" i="3"/>
  <c r="J808" i="3"/>
  <c r="J571" i="3"/>
  <c r="J938" i="3"/>
  <c r="J604" i="3"/>
  <c r="J381" i="3"/>
  <c r="J223" i="3"/>
  <c r="J71" i="3"/>
  <c r="J174" i="3"/>
  <c r="J634" i="3"/>
  <c r="J811" i="3"/>
  <c r="J925" i="3"/>
  <c r="J408" i="3"/>
  <c r="J355" i="3"/>
  <c r="J588" i="3"/>
  <c r="J132" i="3"/>
  <c r="J411" i="3"/>
  <c r="J84" i="3"/>
  <c r="J183" i="3"/>
  <c r="J680" i="3"/>
  <c r="J337" i="3"/>
  <c r="J505" i="3"/>
  <c r="J489" i="3"/>
  <c r="J564" i="3"/>
  <c r="J777" i="3"/>
  <c r="J457" i="3"/>
  <c r="J492" i="3"/>
  <c r="J638" i="3"/>
  <c r="J240" i="3"/>
  <c r="J60" i="3"/>
  <c r="J511" i="3"/>
  <c r="J93" i="3"/>
  <c r="J716" i="3"/>
  <c r="J268" i="3"/>
  <c r="J323" i="3"/>
  <c r="J507" i="3"/>
  <c r="J796" i="3"/>
  <c r="J858" i="3"/>
  <c r="J32" i="3"/>
  <c r="J503" i="3"/>
  <c r="J766" i="3"/>
  <c r="J845" i="3"/>
  <c r="J679" i="3"/>
  <c r="J763" i="3"/>
  <c r="J919" i="3"/>
  <c r="J423" i="3"/>
  <c r="J77" i="3"/>
  <c r="J368" i="3"/>
  <c r="J266" i="3"/>
  <c r="J701" i="3"/>
  <c r="J448" i="3"/>
  <c r="J312" i="3"/>
  <c r="J544" i="3"/>
  <c r="J562" i="3"/>
  <c r="J499" i="3"/>
  <c r="J656" i="3"/>
  <c r="J534" i="3"/>
  <c r="J879" i="3"/>
  <c r="J705" i="3"/>
  <c r="J692" i="3"/>
  <c r="J770" i="3"/>
  <c r="J793" i="3"/>
  <c r="J787" i="3"/>
  <c r="J366" i="3"/>
  <c r="J907" i="3"/>
  <c r="J22" i="3"/>
  <c r="J351" i="3"/>
  <c r="J419" i="3"/>
  <c r="J407" i="3"/>
  <c r="J95" i="3"/>
  <c r="J116" i="3"/>
  <c r="J682" i="3"/>
  <c r="J926" i="3"/>
  <c r="J676" i="3"/>
  <c r="J374" i="3"/>
  <c r="J384" i="3"/>
  <c r="J207" i="3"/>
  <c r="J728" i="3"/>
  <c r="J85" i="3"/>
  <c r="J400" i="3"/>
  <c r="J189" i="3"/>
  <c r="J877" i="3"/>
  <c r="J550" i="3"/>
  <c r="J635" i="3"/>
  <c r="J179" i="3"/>
  <c r="J757" i="3"/>
  <c r="J874" i="3"/>
  <c r="J199" i="3"/>
  <c r="J430" i="3"/>
  <c r="J409" i="3"/>
  <c r="J188" i="3"/>
  <c r="J247" i="3"/>
  <c r="J274" i="3"/>
  <c r="J748" i="3"/>
  <c r="J542" i="3"/>
  <c r="J336" i="3"/>
  <c r="J856" i="3"/>
  <c r="J751" i="3"/>
  <c r="J664" i="3"/>
  <c r="J379" i="3"/>
  <c r="J111" i="3"/>
  <c r="J710" i="3"/>
  <c r="J291" i="3"/>
  <c r="J99" i="3"/>
  <c r="J322" i="3"/>
  <c r="J34" i="3"/>
  <c r="J456" i="3"/>
  <c r="J927" i="3"/>
  <c r="J410" i="3"/>
  <c r="J38" i="3"/>
  <c r="J165" i="3"/>
  <c r="J855" i="3"/>
  <c r="J187" i="3"/>
  <c r="J905" i="3"/>
  <c r="J283" i="3"/>
  <c r="J842" i="3"/>
  <c r="J302" i="3"/>
  <c r="J19" i="3"/>
  <c r="J16" i="3"/>
  <c r="J162" i="3"/>
  <c r="J151" i="3"/>
  <c r="J464" i="3"/>
  <c r="J733" i="3"/>
  <c r="J706" i="3"/>
  <c r="J172" i="3"/>
  <c r="J502" i="3"/>
  <c r="J867" i="3"/>
  <c r="J630" i="3"/>
  <c r="J446" i="3"/>
  <c r="J232" i="3"/>
  <c r="J285" i="3"/>
  <c r="J835" i="3"/>
  <c r="J313" i="3"/>
  <c r="J115" i="3"/>
  <c r="J309" i="3"/>
  <c r="J510" i="3"/>
  <c r="J584" i="3"/>
  <c r="J442" i="3"/>
  <c r="J401" i="3"/>
  <c r="J730" i="3"/>
  <c r="J895" i="3"/>
  <c r="J685" i="3"/>
  <c r="J299" i="3"/>
  <c r="J803" i="3"/>
  <c r="J298" i="3"/>
  <c r="J21" i="3"/>
  <c r="J295" i="3"/>
  <c r="J171" i="3"/>
  <c r="J734" i="3"/>
  <c r="J525" i="3"/>
  <c r="J58" i="3"/>
  <c r="J145" i="3"/>
  <c r="J622" i="3"/>
  <c r="J482" i="3"/>
  <c r="J871" i="3"/>
  <c r="J698" i="3"/>
  <c r="J244" i="3"/>
  <c r="J512" i="3"/>
  <c r="J460" i="3"/>
  <c r="J479" i="3"/>
  <c r="J227" i="3"/>
  <c r="J161" i="3"/>
  <c r="J606" i="3"/>
  <c r="J356" i="3"/>
  <c r="J238" i="3"/>
  <c r="J672" i="3"/>
  <c r="J590" i="3"/>
  <c r="J693" i="3"/>
  <c r="J587" i="3"/>
  <c r="J605" i="3"/>
  <c r="J228" i="3"/>
  <c r="J435" i="3"/>
  <c r="J594" i="3"/>
  <c r="J261" i="3"/>
  <c r="J394" i="3"/>
  <c r="J569" i="3"/>
  <c r="J930" i="3"/>
  <c r="J260" i="3"/>
  <c r="J836" i="3"/>
  <c r="J203" i="3"/>
  <c r="J640" i="3"/>
  <c r="J59" i="3"/>
  <c r="J806" i="3"/>
  <c r="J20" i="3"/>
  <c r="J82" i="3"/>
  <c r="J163" i="3"/>
  <c r="J631" i="3"/>
  <c r="J695" i="3"/>
  <c r="J149" i="3"/>
  <c r="J621" i="3"/>
  <c r="J378" i="3"/>
  <c r="J574" i="3"/>
  <c r="J204" i="3"/>
  <c r="J344" i="3"/>
  <c r="J846" i="3"/>
  <c r="J506" i="3"/>
  <c r="J756" i="3"/>
  <c r="J483" i="3"/>
  <c r="J360" i="3"/>
  <c r="J369" i="3"/>
  <c r="J841" i="3"/>
  <c r="J257" i="3"/>
  <c r="J629" i="3"/>
  <c r="J689" i="3"/>
  <c r="J805" i="3"/>
  <c r="J876" i="3"/>
  <c r="J567" i="3"/>
  <c r="J794" i="3"/>
  <c r="J167" i="3"/>
  <c r="J789" i="3"/>
  <c r="J45" i="3"/>
  <c r="J609" i="3"/>
  <c r="J124" i="3"/>
  <c r="J488" i="3"/>
  <c r="J647" i="3"/>
  <c r="J311" i="3"/>
  <c r="J294" i="3"/>
  <c r="J649" i="3"/>
  <c r="J404" i="3"/>
  <c r="J100" i="3"/>
  <c r="J880" i="3"/>
  <c r="J628" i="3"/>
  <c r="J477" i="3"/>
  <c r="J797" i="3"/>
  <c r="J557" i="3"/>
  <c r="J281" i="3"/>
  <c r="J732" i="3"/>
  <c r="J452" i="3"/>
  <c r="J758" i="3"/>
  <c r="J860" i="3"/>
  <c r="J249" i="3"/>
  <c r="J305" i="3"/>
  <c r="J742" i="3"/>
  <c r="J718" i="3"/>
  <c r="J113" i="3"/>
  <c r="J66" i="3"/>
  <c r="J37" i="3"/>
  <c r="J192" i="3"/>
  <c r="J580" i="3"/>
  <c r="J245" i="3"/>
  <c r="J869" i="3"/>
  <c r="J903" i="3"/>
  <c r="J326" i="3"/>
  <c r="J474" i="3"/>
  <c r="J307" i="3"/>
  <c r="J181" i="3"/>
  <c r="J375" i="3"/>
  <c r="J359" i="3"/>
  <c r="J376" i="3"/>
  <c r="J889" i="3"/>
  <c r="J46" i="3"/>
  <c r="J230" i="3"/>
  <c r="J781" i="3"/>
  <c r="J27" i="3"/>
  <c r="J543" i="3"/>
  <c r="J563" i="3"/>
  <c r="J436" i="3"/>
  <c r="J271" i="3"/>
  <c r="J727" i="3"/>
  <c r="J485" i="3"/>
  <c r="J800" i="3"/>
  <c r="J137" i="3"/>
  <c r="J526" i="3"/>
  <c r="J222" i="3"/>
  <c r="J64" i="3"/>
  <c r="J258" i="3"/>
  <c r="J897" i="3"/>
  <c r="J666" i="3"/>
  <c r="J866" i="3"/>
  <c r="J383" i="3"/>
  <c r="J665" i="3"/>
  <c r="J852" i="3"/>
  <c r="J51" i="3"/>
  <c r="J198" i="3"/>
  <c r="J535" i="3"/>
  <c r="J561" i="3"/>
  <c r="J602" i="3"/>
  <c r="J901" i="3"/>
  <c r="J186" i="3"/>
  <c r="J915" i="3"/>
  <c r="J364" i="3"/>
  <c r="J243" i="3"/>
  <c r="J885" i="3"/>
  <c r="J768" i="3"/>
  <c r="J899" i="3"/>
  <c r="J40" i="3"/>
  <c r="J827" i="3"/>
  <c r="J103" i="3"/>
  <c r="J824" i="3"/>
  <c r="J529" i="3"/>
  <c r="J256" i="3"/>
  <c r="J348" i="3"/>
  <c r="J662" i="3"/>
  <c r="J339" i="3"/>
  <c r="J729" i="3"/>
  <c r="J607" i="3"/>
  <c r="J739" i="3"/>
  <c r="J29" i="3"/>
  <c r="J480" i="3"/>
  <c r="J395" i="3"/>
  <c r="J865" i="3"/>
  <c r="J599" i="3"/>
  <c r="J220" i="3"/>
  <c r="J750" i="3"/>
  <c r="J53" i="3"/>
  <c r="J148" i="3"/>
  <c r="J252" i="3"/>
  <c r="J412" i="3"/>
  <c r="J481" i="3"/>
  <c r="J493" i="3"/>
  <c r="J508" i="3"/>
  <c r="J210" i="3"/>
  <c r="J762" i="3"/>
  <c r="J935" i="3"/>
  <c r="J813" i="3"/>
  <c r="J898" i="3"/>
  <c r="J694" i="3"/>
  <c r="J393" i="3"/>
  <c r="J840" i="3"/>
  <c r="J76" i="3"/>
  <c r="J516" i="3"/>
  <c r="J579" i="3"/>
  <c r="J290" i="3"/>
  <c r="J139" i="3"/>
  <c r="J380" i="3"/>
  <c r="J500" i="3"/>
  <c r="J159" i="3"/>
  <c r="J524" i="3"/>
  <c r="J677" i="3"/>
  <c r="J913" i="3"/>
  <c r="J912" i="3"/>
  <c r="J819" i="3"/>
  <c r="J48" i="3"/>
  <c r="J904" i="3"/>
  <c r="J342" i="3"/>
  <c r="J444" i="3"/>
  <c r="J870" i="3"/>
  <c r="J136" i="3"/>
  <c r="J715" i="3"/>
  <c r="J490" i="3"/>
  <c r="J613" i="3"/>
  <c r="J720" i="3"/>
  <c r="J549" i="3"/>
  <c r="J14" i="3"/>
  <c r="J655" i="3"/>
  <c r="J888" i="3"/>
  <c r="J142" i="3"/>
  <c r="J23" i="3"/>
  <c r="J859" i="3"/>
  <c r="J224" i="3"/>
  <c r="J251" i="3"/>
  <c r="J832" i="3"/>
  <c r="J669" i="3"/>
  <c r="J68" i="3"/>
  <c r="J450" i="3"/>
  <c r="J831" i="3"/>
  <c r="J315" i="3"/>
  <c r="J392" i="3"/>
  <c r="J537" i="3"/>
  <c r="J217" i="3"/>
  <c r="J119" i="3"/>
  <c r="J769" i="3"/>
  <c r="J9" i="3"/>
  <c r="J466" i="3"/>
  <c r="J741" i="3"/>
  <c r="J749" i="3"/>
  <c r="J472" i="3"/>
  <c r="J650" i="3"/>
  <c r="J190" i="3"/>
  <c r="J36" i="3"/>
  <c r="J284" i="3"/>
  <c r="J597" i="3"/>
  <c r="J600" i="3"/>
  <c r="J551" i="3"/>
  <c r="J98" i="3"/>
  <c r="J109" i="3"/>
  <c r="J54" i="3"/>
  <c r="J259" i="3"/>
  <c r="J928" i="3"/>
  <c r="J717" i="3"/>
  <c r="J560" i="3"/>
  <c r="J427" i="3"/>
  <c r="J872" i="3"/>
  <c r="J476" i="3"/>
  <c r="J861" i="3"/>
  <c r="J566" i="3"/>
  <c r="J910" i="3"/>
  <c r="J745" i="3"/>
  <c r="J886" i="3"/>
  <c r="J556" i="3"/>
  <c r="J810" i="3"/>
  <c r="J495" i="3"/>
  <c r="J152" i="3"/>
  <c r="J155" i="3"/>
  <c r="J760" i="3"/>
  <c r="J231" i="3"/>
  <c r="J743" i="3"/>
  <c r="J521" i="3"/>
  <c r="J353" i="3"/>
  <c r="J839" i="3"/>
  <c r="J107" i="3"/>
  <c r="J106" i="3"/>
  <c r="J175" i="3"/>
  <c r="J829" i="3"/>
  <c r="J433" i="3"/>
  <c r="J822" i="3"/>
  <c r="J367" i="3"/>
  <c r="J863" i="3"/>
  <c r="J341" i="3"/>
  <c r="J371" i="3"/>
  <c r="J235" i="3"/>
  <c r="J325" i="3"/>
  <c r="J784" i="3"/>
  <c r="J254" i="3"/>
  <c r="J714" i="3"/>
  <c r="J802" i="3"/>
  <c r="J724" i="3"/>
  <c r="J74" i="3"/>
  <c r="J178" i="3"/>
  <c r="J589" i="3"/>
  <c r="J275" i="3"/>
  <c r="J320" i="3"/>
  <c r="J459" i="3"/>
  <c r="J670" i="3"/>
  <c r="J713" i="3"/>
  <c r="J338" i="3"/>
  <c r="J31" i="3"/>
  <c r="J809" i="3"/>
  <c r="J823" i="3"/>
  <c r="J431" i="3"/>
  <c r="J568" i="3"/>
  <c r="J731" i="3"/>
  <c r="J30" i="3"/>
  <c r="J575" i="3"/>
  <c r="J522" i="3"/>
  <c r="J296" i="3"/>
  <c r="J788" i="3"/>
  <c r="J41" i="3"/>
  <c r="J319" i="3"/>
  <c r="J304" i="3"/>
  <c r="J702" i="3"/>
  <c r="J197" i="3"/>
  <c r="J931" i="3"/>
  <c r="J61" i="3"/>
  <c r="J52" i="3"/>
  <c r="J611" i="3"/>
  <c r="J428" i="3"/>
  <c r="J883" i="3"/>
  <c r="J239" i="3"/>
  <c r="J135" i="3"/>
  <c r="J248" i="3"/>
  <c r="J738" i="3"/>
  <c r="J206" i="3"/>
  <c r="J924" i="3"/>
  <c r="J57" i="3"/>
  <c r="J523" i="3"/>
  <c r="J712" i="3"/>
  <c r="J333" i="3"/>
  <c r="J593" i="3"/>
  <c r="J397" i="3"/>
  <c r="J616" i="3"/>
  <c r="J386" i="3"/>
  <c r="J920" i="3"/>
  <c r="J639" i="3"/>
  <c r="J451" i="3"/>
  <c r="J814" i="3"/>
  <c r="J11" i="3"/>
  <c r="J661" i="3"/>
  <c r="J297" i="3"/>
  <c r="J465" i="3"/>
  <c r="J303" i="3"/>
  <c r="J56" i="3"/>
  <c r="J736" i="3"/>
  <c r="J642" i="3"/>
  <c r="J461" i="3"/>
  <c r="J447" i="3"/>
  <c r="J932" i="3"/>
  <c r="J857" i="3"/>
  <c r="J454" i="3"/>
  <c r="J776" i="3"/>
  <c r="J767" i="3"/>
  <c r="J735" i="3"/>
  <c r="J891" i="3"/>
  <c r="J147" i="3"/>
  <c r="J218" i="3"/>
  <c r="J255" i="3"/>
  <c r="J853" i="3"/>
  <c r="J306" i="3"/>
  <c r="J86" i="3"/>
  <c r="J246" i="3"/>
  <c r="J519" i="3"/>
  <c r="J458" i="3"/>
  <c r="J282" i="3"/>
  <c r="J625" i="3"/>
  <c r="J182" i="3"/>
  <c r="J603" i="3"/>
  <c r="J668" i="3"/>
  <c r="J615" i="3"/>
  <c r="J585" i="3"/>
  <c r="J881" i="3"/>
  <c r="J536" i="3"/>
  <c r="J686" i="3"/>
  <c r="J591" i="3"/>
  <c r="J329" i="3"/>
  <c r="J586" i="3"/>
  <c r="J280" i="3"/>
  <c r="J559" i="3"/>
  <c r="J570" i="3"/>
  <c r="J365" i="3"/>
  <c r="J878" i="3"/>
  <c r="J104" i="3"/>
  <c r="J453" i="3"/>
  <c r="J293" i="3"/>
  <c r="J849" i="3"/>
  <c r="J241" i="3"/>
  <c r="J185" i="3"/>
  <c r="J652" i="3"/>
  <c r="J893" i="3"/>
  <c r="J755" i="3"/>
  <c r="J578" i="3"/>
  <c r="J862" i="3"/>
  <c r="J78" i="3"/>
  <c r="J801" i="3"/>
  <c r="J120" i="3"/>
  <c r="J50" i="3"/>
  <c r="J726" i="3"/>
  <c r="J473" i="3"/>
  <c r="J708" i="3"/>
  <c r="J782" i="3"/>
  <c r="J470" i="3"/>
  <c r="J418" i="3"/>
  <c r="J44" i="3"/>
  <c r="J939" i="3"/>
  <c r="J370" i="3"/>
  <c r="J214" i="3"/>
  <c r="J475" i="3"/>
  <c r="J914" i="3"/>
  <c r="J267" i="3"/>
  <c r="J623" i="3"/>
  <c r="J498" i="3"/>
  <c r="J287" i="3"/>
  <c r="J327" i="3"/>
  <c r="J754" i="3"/>
  <c r="J491" i="3"/>
  <c r="J658" i="3"/>
  <c r="J80" i="3"/>
  <c r="J565" i="3"/>
  <c r="J87" i="3"/>
  <c r="J484" i="3"/>
  <c r="J166" i="3"/>
  <c r="J509" i="3"/>
  <c r="J129" i="3"/>
  <c r="J848" i="3"/>
  <c r="J72" i="3"/>
  <c r="J555" i="3"/>
  <c r="J917" i="3"/>
  <c r="J65" i="3"/>
  <c r="J67" i="3"/>
  <c r="J396" i="3"/>
  <c r="J648" i="3"/>
  <c r="J828" i="3"/>
  <c r="J286" i="3"/>
  <c r="J595" i="3"/>
  <c r="J176" i="3"/>
  <c r="J62" i="3"/>
  <c r="J352" i="3"/>
  <c r="J445" i="3"/>
  <c r="J42" i="3"/>
  <c r="J358" i="3"/>
  <c r="J761" i="3"/>
  <c r="J276" i="3"/>
  <c r="J310" i="3"/>
  <c r="J177" i="3"/>
  <c r="J838" i="3"/>
  <c r="J790" i="3"/>
  <c r="J547" i="3"/>
  <c r="J785" i="3"/>
  <c r="J277" i="3"/>
  <c r="J646" i="3"/>
  <c r="J420" i="3"/>
  <c r="J421" i="3"/>
  <c r="J627" i="3"/>
  <c r="J300" i="3"/>
  <c r="J921" i="3"/>
  <c r="J97" i="3"/>
  <c r="J354" i="3"/>
  <c r="J432" i="3"/>
  <c r="J361" i="3"/>
  <c r="J212" i="3"/>
  <c r="J92" i="3"/>
  <c r="J385" i="3"/>
  <c r="J892" i="3"/>
  <c r="J764" i="3"/>
  <c r="J289" i="3"/>
  <c r="J530" i="3"/>
  <c r="J440" i="3"/>
  <c r="J826" i="3"/>
  <c r="J331" i="3"/>
  <c r="J645" i="3"/>
  <c r="J211" i="3"/>
  <c r="J382" i="3"/>
  <c r="J614" i="3"/>
  <c r="J140" i="3"/>
  <c r="J864" i="3"/>
  <c r="J269" i="3"/>
  <c r="J799" i="3"/>
  <c r="J184" i="3"/>
  <c r="J33" i="3"/>
  <c r="J157" i="3"/>
  <c r="J403" i="3"/>
  <c r="J771" i="3"/>
  <c r="J908" i="3"/>
  <c r="J25" i="3"/>
  <c r="J513" i="3"/>
  <c r="J263" i="3"/>
  <c r="J234" i="3"/>
  <c r="J413" i="3"/>
  <c r="J128" i="3"/>
  <c r="J818" i="3"/>
  <c r="J15" i="3"/>
  <c r="J363" i="3"/>
  <c r="J654" i="3"/>
  <c r="J24" i="3"/>
  <c r="J515" i="3"/>
  <c r="J467" i="3"/>
  <c r="J774" i="3"/>
  <c r="J308" i="3"/>
  <c r="J875" i="3"/>
  <c r="J722" i="3"/>
  <c r="J933" i="3"/>
  <c r="J191" i="3"/>
  <c r="J225" i="3"/>
  <c r="J455" i="3"/>
  <c r="J101" i="3"/>
  <c r="J324" i="3"/>
  <c r="J674" i="3"/>
  <c r="J514" i="3"/>
  <c r="J89" i="3"/>
  <c r="J146" i="3"/>
  <c r="J779" i="3"/>
  <c r="J328" i="3"/>
  <c r="J653" i="3"/>
  <c r="J126" i="3"/>
  <c r="J70" i="3"/>
  <c r="J389" i="3"/>
  <c r="J8" i="3"/>
  <c r="J850" i="3"/>
  <c r="J821" i="3"/>
  <c r="J208" i="3"/>
  <c r="J43" i="3"/>
  <c r="J573" i="3"/>
  <c r="J265" i="3"/>
  <c r="J426" i="3"/>
  <c r="J143" i="3"/>
  <c r="J618" i="3"/>
  <c r="J636" i="3"/>
  <c r="J226" i="3"/>
  <c r="J173" i="3"/>
  <c r="J598" i="3"/>
  <c r="J744" i="3"/>
  <c r="J778" i="3"/>
  <c r="J922" i="3"/>
  <c r="J357" i="3"/>
  <c r="J415" i="3"/>
  <c r="J610" i="3"/>
  <c r="J422" i="3"/>
  <c r="J723" i="3"/>
  <c r="J438" i="3"/>
  <c r="J160" i="3"/>
  <c r="J350" i="3"/>
  <c r="J825" i="3"/>
  <c r="J201" i="3"/>
  <c r="J847" i="3"/>
  <c r="J520" i="3"/>
  <c r="J791" i="3"/>
  <c r="J688" i="3"/>
  <c r="J725" i="3"/>
  <c r="J934" i="3"/>
  <c r="J443" i="3"/>
  <c r="J697" i="3"/>
  <c r="J168" i="3"/>
  <c r="J704" i="3"/>
  <c r="J463" i="3"/>
  <c r="J687" i="3"/>
  <c r="J122" i="3"/>
  <c r="J347" i="3"/>
  <c r="J91" i="3"/>
  <c r="J437" i="3"/>
  <c r="J816" i="3"/>
  <c r="J746" i="3"/>
  <c r="J233" i="3"/>
  <c r="J834" i="3"/>
  <c r="J417" i="3"/>
  <c r="J18" i="3"/>
  <c r="J10" i="3"/>
  <c r="J279" i="3"/>
  <c r="J278" i="3"/>
  <c r="J703" i="3"/>
  <c r="J624" i="3"/>
  <c r="J699" i="3"/>
  <c r="J804" i="3"/>
  <c r="J753" i="3"/>
  <c r="J127" i="3"/>
  <c r="J449" i="3"/>
  <c r="J683" i="3"/>
  <c r="J851" i="3"/>
  <c r="J923" i="3"/>
  <c r="J601" i="3"/>
  <c r="J292" i="3"/>
  <c r="J911" i="3"/>
  <c r="J215" i="3"/>
  <c r="J772" i="3"/>
  <c r="J108" i="3"/>
  <c r="J253" i="3"/>
  <c r="J532" i="3"/>
  <c r="J929" i="3"/>
  <c r="J130" i="3"/>
  <c r="J209" i="3"/>
  <c r="J236" i="3"/>
  <c r="J250" i="3"/>
  <c r="J868" i="3"/>
  <c r="J577" i="3"/>
  <c r="J752" i="3"/>
  <c r="J936" i="3"/>
  <c r="J854" i="3"/>
  <c r="J620" i="3"/>
  <c r="J709" i="3"/>
  <c r="J164" i="3"/>
  <c r="J894" i="3"/>
  <c r="J900" i="3"/>
  <c r="J651" i="3"/>
  <c r="J721" i="3"/>
  <c r="J707" i="3"/>
  <c r="J663" i="3"/>
  <c r="J844" i="3"/>
  <c r="J659" i="3"/>
  <c r="J345" i="3"/>
  <c r="J125" i="3"/>
  <c r="J581" i="3"/>
  <c r="J242" i="3"/>
  <c r="J334" i="3"/>
  <c r="J346" i="3"/>
  <c r="J138" i="3"/>
  <c r="J775" i="3"/>
  <c r="J288" i="3"/>
  <c r="J675" i="3"/>
  <c r="J200" i="3"/>
  <c r="J916" i="3"/>
  <c r="J205" i="3"/>
  <c r="J414" i="3"/>
  <c r="J558" i="3"/>
  <c r="J740" i="3"/>
  <c r="J406" i="3"/>
  <c r="J684" i="3"/>
  <c r="J617" i="3"/>
  <c r="J633" i="3"/>
  <c r="J105" i="3"/>
  <c r="J909" i="3"/>
  <c r="J471" i="3"/>
  <c r="J388" i="3"/>
  <c r="J195" i="3"/>
  <c r="J890" i="3"/>
  <c r="J196" i="3"/>
  <c r="J26" i="3"/>
  <c r="J780" i="3"/>
  <c r="J548" i="3"/>
  <c r="J47" i="3"/>
  <c r="J131" i="3"/>
  <c r="J69" i="3"/>
  <c r="J608" i="3"/>
  <c r="J110" i="3"/>
  <c r="J798" i="3"/>
  <c r="J330" i="3"/>
  <c r="J576" i="3"/>
  <c r="J783" i="3"/>
  <c r="J906" i="3"/>
  <c r="J817" i="3"/>
  <c r="J711" i="3"/>
  <c r="J882" i="3"/>
  <c r="J696" i="3"/>
  <c r="I121" i="3"/>
  <c r="I424" i="3"/>
  <c r="I812" i="3"/>
  <c r="I572" i="3"/>
  <c r="I301" i="3"/>
  <c r="I671" i="3"/>
  <c r="I390" i="3"/>
  <c r="I786" i="3"/>
  <c r="I582" i="3"/>
  <c r="I317" i="3"/>
  <c r="I657" i="3"/>
  <c r="I416" i="3"/>
  <c r="I402" i="3"/>
  <c r="I644" i="3"/>
  <c r="I349" i="3"/>
  <c r="I96" i="3"/>
  <c r="I221" i="3"/>
  <c r="I202" i="3"/>
  <c r="I632" i="3"/>
  <c r="I660" i="3"/>
  <c r="I273" i="3"/>
  <c r="I583" i="3"/>
  <c r="I612" i="3"/>
  <c r="I340" i="3"/>
  <c r="I94" i="3"/>
  <c r="I807" i="3"/>
  <c r="I237" i="3"/>
  <c r="I35" i="3"/>
  <c r="I81" i="3"/>
  <c r="I719" i="3"/>
  <c r="I335" i="3"/>
  <c r="I918" i="3"/>
  <c r="I504" i="3"/>
  <c r="I937" i="3"/>
  <c r="I88" i="3"/>
  <c r="I690" i="3"/>
  <c r="I759" i="3"/>
  <c r="I134" i="3"/>
  <c r="I553" i="3"/>
  <c r="I156" i="3"/>
  <c r="I373" i="3"/>
  <c r="I496" i="3"/>
  <c r="I316" i="3"/>
  <c r="I49" i="3"/>
  <c r="I896" i="3"/>
  <c r="I545" i="3"/>
  <c r="I469" i="3"/>
  <c r="I678" i="3"/>
  <c r="I501" i="3"/>
  <c r="I487" i="3"/>
  <c r="I494" i="3"/>
  <c r="I552" i="3"/>
  <c r="I314" i="3"/>
  <c r="I837" i="3"/>
  <c r="I114" i="3"/>
  <c r="I133" i="3"/>
  <c r="I637" i="3"/>
  <c r="I619" i="3"/>
  <c r="I518" i="3"/>
  <c r="I843" i="3"/>
  <c r="I773" i="3"/>
  <c r="I820" i="3"/>
  <c r="I830" i="3"/>
  <c r="I873" i="3"/>
  <c r="I150" i="3"/>
  <c r="I554" i="3"/>
  <c r="I102" i="3"/>
  <c r="I154" i="3"/>
  <c r="I497" i="3"/>
  <c r="I387" i="3"/>
  <c r="I216" i="3"/>
  <c r="I28" i="3"/>
  <c r="I815" i="3"/>
  <c r="I262" i="3"/>
  <c r="I39" i="3"/>
  <c r="I169" i="3"/>
  <c r="I528" i="3"/>
  <c r="I517" i="3"/>
  <c r="I270" i="3"/>
  <c r="I533" i="3"/>
  <c r="I527" i="3"/>
  <c r="I158" i="3"/>
  <c r="I626" i="3"/>
  <c r="I540" i="3"/>
  <c r="I592" i="3"/>
  <c r="I546" i="3"/>
  <c r="I180" i="3"/>
  <c r="I429" i="3"/>
  <c r="I902" i="3"/>
  <c r="I219" i="3"/>
  <c r="I434" i="3"/>
  <c r="I213" i="3"/>
  <c r="I399" i="3"/>
  <c r="I884" i="3"/>
  <c r="I343" i="3"/>
  <c r="I439" i="3"/>
  <c r="I541" i="3"/>
  <c r="I795" i="3"/>
  <c r="I332" i="3"/>
  <c r="I372" i="3"/>
  <c r="I194" i="3"/>
  <c r="I321" i="3"/>
  <c r="I478" i="3"/>
  <c r="I12" i="3"/>
  <c r="I141" i="3"/>
  <c r="I681" i="3"/>
  <c r="I539" i="3"/>
  <c r="I153" i="3"/>
  <c r="I264" i="3"/>
  <c r="I700" i="3"/>
  <c r="I405" i="3"/>
  <c r="I425" i="3"/>
  <c r="I596" i="3"/>
  <c r="I792" i="3"/>
  <c r="I362" i="3"/>
  <c r="I538" i="3"/>
  <c r="I63" i="3"/>
  <c r="I887" i="3"/>
  <c r="I377" i="3"/>
  <c r="I531" i="3"/>
  <c r="I737" i="3"/>
  <c r="I55" i="3"/>
  <c r="I643" i="3"/>
  <c r="I75" i="3"/>
  <c r="I90" i="3"/>
  <c r="I747" i="3"/>
  <c r="I117" i="3"/>
  <c r="I112" i="3"/>
  <c r="I73" i="3"/>
  <c r="I272" i="3"/>
  <c r="I193" i="3"/>
  <c r="I462" i="3"/>
  <c r="I468" i="3"/>
  <c r="I118" i="3"/>
  <c r="I13" i="3"/>
  <c r="I391" i="3"/>
  <c r="I833" i="3"/>
  <c r="I765" i="3"/>
  <c r="I170" i="3"/>
  <c r="I673" i="3"/>
  <c r="I144" i="3"/>
  <c r="I17" i="3"/>
  <c r="I229" i="3"/>
  <c r="I691" i="3"/>
  <c r="I83" i="3"/>
  <c r="I123" i="3"/>
  <c r="I441" i="3"/>
  <c r="I398" i="3"/>
  <c r="I486" i="3"/>
  <c r="I79" i="3"/>
  <c r="I667" i="3"/>
  <c r="I641" i="3"/>
  <c r="I318" i="3"/>
  <c r="I808" i="3"/>
  <c r="I571" i="3"/>
  <c r="I938" i="3"/>
  <c r="I604" i="3"/>
  <c r="I381" i="3"/>
  <c r="I223" i="3"/>
  <c r="I71" i="3"/>
  <c r="I174" i="3"/>
  <c r="I634" i="3"/>
  <c r="I811" i="3"/>
  <c r="I925" i="3"/>
  <c r="I408" i="3"/>
  <c r="I355" i="3"/>
  <c r="I588" i="3"/>
  <c r="I132" i="3"/>
  <c r="I411" i="3"/>
  <c r="I84" i="3"/>
  <c r="I183" i="3"/>
  <c r="I680" i="3"/>
  <c r="I337" i="3"/>
  <c r="I505" i="3"/>
  <c r="I489" i="3"/>
  <c r="I564" i="3"/>
  <c r="I777" i="3"/>
  <c r="I457" i="3"/>
  <c r="I492" i="3"/>
  <c r="I638" i="3"/>
  <c r="I240" i="3"/>
  <c r="I60" i="3"/>
  <c r="I511" i="3"/>
  <c r="I93" i="3"/>
  <c r="I716" i="3"/>
  <c r="I268" i="3"/>
  <c r="I323" i="3"/>
  <c r="I507" i="3"/>
  <c r="I796" i="3"/>
  <c r="I858" i="3"/>
  <c r="I32" i="3"/>
  <c r="I503" i="3"/>
  <c r="I766" i="3"/>
  <c r="I845" i="3"/>
  <c r="I679" i="3"/>
  <c r="I763" i="3"/>
  <c r="I919" i="3"/>
  <c r="I423" i="3"/>
  <c r="I77" i="3"/>
  <c r="I368" i="3"/>
  <c r="I266" i="3"/>
  <c r="I701" i="3"/>
  <c r="I448" i="3"/>
  <c r="I312" i="3"/>
  <c r="I544" i="3"/>
  <c r="I562" i="3"/>
  <c r="I499" i="3"/>
  <c r="I656" i="3"/>
  <c r="I534" i="3"/>
  <c r="I879" i="3"/>
  <c r="I705" i="3"/>
  <c r="I692" i="3"/>
  <c r="I770" i="3"/>
  <c r="I793" i="3"/>
  <c r="I787" i="3"/>
  <c r="I366" i="3"/>
  <c r="I907" i="3"/>
  <c r="I22" i="3"/>
  <c r="I351" i="3"/>
  <c r="I419" i="3"/>
  <c r="I407" i="3"/>
  <c r="I95" i="3"/>
  <c r="I116" i="3"/>
  <c r="I682" i="3"/>
  <c r="I926" i="3"/>
  <c r="I676" i="3"/>
  <c r="I374" i="3"/>
  <c r="I384" i="3"/>
  <c r="I207" i="3"/>
  <c r="I728" i="3"/>
  <c r="I85" i="3"/>
  <c r="I400" i="3"/>
  <c r="I189" i="3"/>
  <c r="I877" i="3"/>
  <c r="I550" i="3"/>
  <c r="I635" i="3"/>
  <c r="I179" i="3"/>
  <c r="I757" i="3"/>
  <c r="I874" i="3"/>
  <c r="I199" i="3"/>
  <c r="I430" i="3"/>
  <c r="I409" i="3"/>
  <c r="I188" i="3"/>
  <c r="I247" i="3"/>
  <c r="I274" i="3"/>
  <c r="I748" i="3"/>
  <c r="I542" i="3"/>
  <c r="I336" i="3"/>
  <c r="I856" i="3"/>
  <c r="I751" i="3"/>
  <c r="I664" i="3"/>
  <c r="I379" i="3"/>
  <c r="I111" i="3"/>
  <c r="I710" i="3"/>
  <c r="I291" i="3"/>
  <c r="I99" i="3"/>
  <c r="I322" i="3"/>
  <c r="I34" i="3"/>
  <c r="I456" i="3"/>
  <c r="I927" i="3"/>
  <c r="I410" i="3"/>
  <c r="I38" i="3"/>
  <c r="I165" i="3"/>
  <c r="I855" i="3"/>
  <c r="I187" i="3"/>
  <c r="I905" i="3"/>
  <c r="I283" i="3"/>
  <c r="I842" i="3"/>
  <c r="I302" i="3"/>
  <c r="I19" i="3"/>
  <c r="I16" i="3"/>
  <c r="I162" i="3"/>
  <c r="I151" i="3"/>
  <c r="I464" i="3"/>
  <c r="I733" i="3"/>
  <c r="I706" i="3"/>
  <c r="I172" i="3"/>
  <c r="I502" i="3"/>
  <c r="I867" i="3"/>
  <c r="I630" i="3"/>
  <c r="I446" i="3"/>
  <c r="I232" i="3"/>
  <c r="I285" i="3"/>
  <c r="I835" i="3"/>
  <c r="I313" i="3"/>
  <c r="I115" i="3"/>
  <c r="I309" i="3"/>
  <c r="I510" i="3"/>
  <c r="I584" i="3"/>
  <c r="I442" i="3"/>
  <c r="I401" i="3"/>
  <c r="I730" i="3"/>
  <c r="I895" i="3"/>
  <c r="I685" i="3"/>
  <c r="I299" i="3"/>
  <c r="I803" i="3"/>
  <c r="I298" i="3"/>
  <c r="I21" i="3"/>
  <c r="I295" i="3"/>
  <c r="I171" i="3"/>
  <c r="I734" i="3"/>
  <c r="I525" i="3"/>
  <c r="I58" i="3"/>
  <c r="I145" i="3"/>
  <c r="I622" i="3"/>
  <c r="I482" i="3"/>
  <c r="I871" i="3"/>
  <c r="I698" i="3"/>
  <c r="I244" i="3"/>
  <c r="I512" i="3"/>
  <c r="I460" i="3"/>
  <c r="I479" i="3"/>
  <c r="I227" i="3"/>
  <c r="I161" i="3"/>
  <c r="I606" i="3"/>
  <c r="I356" i="3"/>
  <c r="I238" i="3"/>
  <c r="I672" i="3"/>
  <c r="I590" i="3"/>
  <c r="I693" i="3"/>
  <c r="I587" i="3"/>
  <c r="I605" i="3"/>
  <c r="I228" i="3"/>
  <c r="I435" i="3"/>
  <c r="I594" i="3"/>
  <c r="I261" i="3"/>
  <c r="I394" i="3"/>
  <c r="I569" i="3"/>
  <c r="I930" i="3"/>
  <c r="I260" i="3"/>
  <c r="I836" i="3"/>
  <c r="I203" i="3"/>
  <c r="I640" i="3"/>
  <c r="I59" i="3"/>
  <c r="I806" i="3"/>
  <c r="I20" i="3"/>
  <c r="I82" i="3"/>
  <c r="I163" i="3"/>
  <c r="I631" i="3"/>
  <c r="I695" i="3"/>
  <c r="I149" i="3"/>
  <c r="I621" i="3"/>
  <c r="I378" i="3"/>
  <c r="I574" i="3"/>
  <c r="I204" i="3"/>
  <c r="I344" i="3"/>
  <c r="I846" i="3"/>
  <c r="I506" i="3"/>
  <c r="I756" i="3"/>
  <c r="I483" i="3"/>
  <c r="I360" i="3"/>
  <c r="I369" i="3"/>
  <c r="I841" i="3"/>
  <c r="I257" i="3"/>
  <c r="I629" i="3"/>
  <c r="I689" i="3"/>
  <c r="I805" i="3"/>
  <c r="I876" i="3"/>
  <c r="I567" i="3"/>
  <c r="I794" i="3"/>
  <c r="I167" i="3"/>
  <c r="I789" i="3"/>
  <c r="I45" i="3"/>
  <c r="I609" i="3"/>
  <c r="I124" i="3"/>
  <c r="I488" i="3"/>
  <c r="I647" i="3"/>
  <c r="I311" i="3"/>
  <c r="I294" i="3"/>
  <c r="I649" i="3"/>
  <c r="I404" i="3"/>
  <c r="I100" i="3"/>
  <c r="I880" i="3"/>
  <c r="I628" i="3"/>
  <c r="I477" i="3"/>
  <c r="I797" i="3"/>
  <c r="I557" i="3"/>
  <c r="I281" i="3"/>
  <c r="I732" i="3"/>
  <c r="I452" i="3"/>
  <c r="I758" i="3"/>
  <c r="I860" i="3"/>
  <c r="I249" i="3"/>
  <c r="I305" i="3"/>
  <c r="I742" i="3"/>
  <c r="I718" i="3"/>
  <c r="I113" i="3"/>
  <c r="I66" i="3"/>
  <c r="I37" i="3"/>
  <c r="I192" i="3"/>
  <c r="I580" i="3"/>
  <c r="I245" i="3"/>
  <c r="I869" i="3"/>
  <c r="I903" i="3"/>
  <c r="I326" i="3"/>
  <c r="I474" i="3"/>
  <c r="I307" i="3"/>
  <c r="I181" i="3"/>
  <c r="I375" i="3"/>
  <c r="I359" i="3"/>
  <c r="I376" i="3"/>
  <c r="I889" i="3"/>
  <c r="I46" i="3"/>
  <c r="I230" i="3"/>
  <c r="I781" i="3"/>
  <c r="I27" i="3"/>
  <c r="I543" i="3"/>
  <c r="I563" i="3"/>
  <c r="I436" i="3"/>
  <c r="I271" i="3"/>
  <c r="I727" i="3"/>
  <c r="I485" i="3"/>
  <c r="I800" i="3"/>
  <c r="I137" i="3"/>
  <c r="I526" i="3"/>
  <c r="I222" i="3"/>
  <c r="I64" i="3"/>
  <c r="I258" i="3"/>
  <c r="I897" i="3"/>
  <c r="I666" i="3"/>
  <c r="I866" i="3"/>
  <c r="I383" i="3"/>
  <c r="I665" i="3"/>
  <c r="I852" i="3"/>
  <c r="I51" i="3"/>
  <c r="I198" i="3"/>
  <c r="I535" i="3"/>
  <c r="I561" i="3"/>
  <c r="I602" i="3"/>
  <c r="I901" i="3"/>
  <c r="I186" i="3"/>
  <c r="I915" i="3"/>
  <c r="I364" i="3"/>
  <c r="I243" i="3"/>
  <c r="I885" i="3"/>
  <c r="I768" i="3"/>
  <c r="I899" i="3"/>
  <c r="I40" i="3"/>
  <c r="I827" i="3"/>
  <c r="I103" i="3"/>
  <c r="I824" i="3"/>
  <c r="I529" i="3"/>
  <c r="I256" i="3"/>
  <c r="I348" i="3"/>
  <c r="I662" i="3"/>
  <c r="I339" i="3"/>
  <c r="I729" i="3"/>
  <c r="I607" i="3"/>
  <c r="I739" i="3"/>
  <c r="I29" i="3"/>
  <c r="I480" i="3"/>
  <c r="I395" i="3"/>
  <c r="I865" i="3"/>
  <c r="I599" i="3"/>
  <c r="I220" i="3"/>
  <c r="I750" i="3"/>
  <c r="I53" i="3"/>
  <c r="I148" i="3"/>
  <c r="I252" i="3"/>
  <c r="I412" i="3"/>
  <c r="I481" i="3"/>
  <c r="I493" i="3"/>
  <c r="I508" i="3"/>
  <c r="I210" i="3"/>
  <c r="I762" i="3"/>
  <c r="I935" i="3"/>
  <c r="I813" i="3"/>
  <c r="I898" i="3"/>
  <c r="I694" i="3"/>
  <c r="I393" i="3"/>
  <c r="I840" i="3"/>
  <c r="I76" i="3"/>
  <c r="I516" i="3"/>
  <c r="I579" i="3"/>
  <c r="I290" i="3"/>
  <c r="I139" i="3"/>
  <c r="I380" i="3"/>
  <c r="I500" i="3"/>
  <c r="I159" i="3"/>
  <c r="I524" i="3"/>
  <c r="I677" i="3"/>
  <c r="I913" i="3"/>
  <c r="I912" i="3"/>
  <c r="I819" i="3"/>
  <c r="I48" i="3"/>
  <c r="I904" i="3"/>
  <c r="I342" i="3"/>
  <c r="I444" i="3"/>
  <c r="I870" i="3"/>
  <c r="I136" i="3"/>
  <c r="I715" i="3"/>
  <c r="I490" i="3"/>
  <c r="I613" i="3"/>
  <c r="I720" i="3"/>
  <c r="I549" i="3"/>
  <c r="I14" i="3"/>
  <c r="I655" i="3"/>
  <c r="I888" i="3"/>
  <c r="I142" i="3"/>
  <c r="I23" i="3"/>
  <c r="I859" i="3"/>
  <c r="I224" i="3"/>
  <c r="I251" i="3"/>
  <c r="I832" i="3"/>
  <c r="I669" i="3"/>
  <c r="I68" i="3"/>
  <c r="I450" i="3"/>
  <c r="I831" i="3"/>
  <c r="I315" i="3"/>
  <c r="I392" i="3"/>
  <c r="I537" i="3"/>
  <c r="I217" i="3"/>
  <c r="I119" i="3"/>
  <c r="I769" i="3"/>
  <c r="I9" i="3"/>
  <c r="I466" i="3"/>
  <c r="I741" i="3"/>
  <c r="I749" i="3"/>
  <c r="I472" i="3"/>
  <c r="I650" i="3"/>
  <c r="I190" i="3"/>
  <c r="I36" i="3"/>
  <c r="I284" i="3"/>
  <c r="I597" i="3"/>
  <c r="I600" i="3"/>
  <c r="I551" i="3"/>
  <c r="I98" i="3"/>
  <c r="I109" i="3"/>
  <c r="I54" i="3"/>
  <c r="I259" i="3"/>
  <c r="I928" i="3"/>
  <c r="I717" i="3"/>
  <c r="I560" i="3"/>
  <c r="I427" i="3"/>
  <c r="I872" i="3"/>
  <c r="I476" i="3"/>
  <c r="I861" i="3"/>
  <c r="I566" i="3"/>
  <c r="I910" i="3"/>
  <c r="I745" i="3"/>
  <c r="I886" i="3"/>
  <c r="I556" i="3"/>
  <c r="I810" i="3"/>
  <c r="I495" i="3"/>
  <c r="I152" i="3"/>
  <c r="I155" i="3"/>
  <c r="I760" i="3"/>
  <c r="I231" i="3"/>
  <c r="I743" i="3"/>
  <c r="I521" i="3"/>
  <c r="I353" i="3"/>
  <c r="I839" i="3"/>
  <c r="I107" i="3"/>
  <c r="I106" i="3"/>
  <c r="I175" i="3"/>
  <c r="I829" i="3"/>
  <c r="I433" i="3"/>
  <c r="I822" i="3"/>
  <c r="I367" i="3"/>
  <c r="I863" i="3"/>
  <c r="I341" i="3"/>
  <c r="I371" i="3"/>
  <c r="I235" i="3"/>
  <c r="I325" i="3"/>
  <c r="I784" i="3"/>
  <c r="I254" i="3"/>
  <c r="I714" i="3"/>
  <c r="I802" i="3"/>
  <c r="I724" i="3"/>
  <c r="I74" i="3"/>
  <c r="I178" i="3"/>
  <c r="I589" i="3"/>
  <c r="I275" i="3"/>
  <c r="I320" i="3"/>
  <c r="I459" i="3"/>
  <c r="I670" i="3"/>
  <c r="I713" i="3"/>
  <c r="I338" i="3"/>
  <c r="I31" i="3"/>
  <c r="I809" i="3"/>
  <c r="I823" i="3"/>
  <c r="I431" i="3"/>
  <c r="I568" i="3"/>
  <c r="I731" i="3"/>
  <c r="I30" i="3"/>
  <c r="I575" i="3"/>
  <c r="I522" i="3"/>
  <c r="I296" i="3"/>
  <c r="I788" i="3"/>
  <c r="I41" i="3"/>
  <c r="I319" i="3"/>
  <c r="I304" i="3"/>
  <c r="I702" i="3"/>
  <c r="I197" i="3"/>
  <c r="I931" i="3"/>
  <c r="I61" i="3"/>
  <c r="I52" i="3"/>
  <c r="I611" i="3"/>
  <c r="I428" i="3"/>
  <c r="I883" i="3"/>
  <c r="I239" i="3"/>
  <c r="I135" i="3"/>
  <c r="I248" i="3"/>
  <c r="I738" i="3"/>
  <c r="I206" i="3"/>
  <c r="I924" i="3"/>
  <c r="I57" i="3"/>
  <c r="I523" i="3"/>
  <c r="I712" i="3"/>
  <c r="I333" i="3"/>
  <c r="I593" i="3"/>
  <c r="I397" i="3"/>
  <c r="I616" i="3"/>
  <c r="I386" i="3"/>
  <c r="I920" i="3"/>
  <c r="I639" i="3"/>
  <c r="I451" i="3"/>
  <c r="I814" i="3"/>
  <c r="I11" i="3"/>
  <c r="I661" i="3"/>
  <c r="I297" i="3"/>
  <c r="I465" i="3"/>
  <c r="I303" i="3"/>
  <c r="I56" i="3"/>
  <c r="I736" i="3"/>
  <c r="I642" i="3"/>
  <c r="I461" i="3"/>
  <c r="I447" i="3"/>
  <c r="I932" i="3"/>
  <c r="I857" i="3"/>
  <c r="I454" i="3"/>
  <c r="I776" i="3"/>
  <c r="I767" i="3"/>
  <c r="I735" i="3"/>
  <c r="I891" i="3"/>
  <c r="I147" i="3"/>
  <c r="I218" i="3"/>
  <c r="I255" i="3"/>
  <c r="I853" i="3"/>
  <c r="I306" i="3"/>
  <c r="I86" i="3"/>
  <c r="I246" i="3"/>
  <c r="I519" i="3"/>
  <c r="I458" i="3"/>
  <c r="I282" i="3"/>
  <c r="I625" i="3"/>
  <c r="I182" i="3"/>
  <c r="I603" i="3"/>
  <c r="I668" i="3"/>
  <c r="I615" i="3"/>
  <c r="I585" i="3"/>
  <c r="I881" i="3"/>
  <c r="I536" i="3"/>
  <c r="I686" i="3"/>
  <c r="I591" i="3"/>
  <c r="I329" i="3"/>
  <c r="I586" i="3"/>
  <c r="I280" i="3"/>
  <c r="I559" i="3"/>
  <c r="I570" i="3"/>
  <c r="I365" i="3"/>
  <c r="I878" i="3"/>
  <c r="I104" i="3"/>
  <c r="I453" i="3"/>
  <c r="I293" i="3"/>
  <c r="I849" i="3"/>
  <c r="I241" i="3"/>
  <c r="I185" i="3"/>
  <c r="I652" i="3"/>
  <c r="I893" i="3"/>
  <c r="I755" i="3"/>
  <c r="I578" i="3"/>
  <c r="I862" i="3"/>
  <c r="I78" i="3"/>
  <c r="I801" i="3"/>
  <c r="I120" i="3"/>
  <c r="I50" i="3"/>
  <c r="I726" i="3"/>
  <c r="I473" i="3"/>
  <c r="I708" i="3"/>
  <c r="I782" i="3"/>
  <c r="I470" i="3"/>
  <c r="I418" i="3"/>
  <c r="I44" i="3"/>
  <c r="I939" i="3"/>
  <c r="I370" i="3"/>
  <c r="I214" i="3"/>
  <c r="I475" i="3"/>
  <c r="I914" i="3"/>
  <c r="I267" i="3"/>
  <c r="I623" i="3"/>
  <c r="I498" i="3"/>
  <c r="I287" i="3"/>
  <c r="I327" i="3"/>
  <c r="I754" i="3"/>
  <c r="I491" i="3"/>
  <c r="I658" i="3"/>
  <c r="I80" i="3"/>
  <c r="I565" i="3"/>
  <c r="I87" i="3"/>
  <c r="I484" i="3"/>
  <c r="I166" i="3"/>
  <c r="I509" i="3"/>
  <c r="I129" i="3"/>
  <c r="I848" i="3"/>
  <c r="I72" i="3"/>
  <c r="I555" i="3"/>
  <c r="I917" i="3"/>
  <c r="I65" i="3"/>
  <c r="I67" i="3"/>
  <c r="I396" i="3"/>
  <c r="I648" i="3"/>
  <c r="I828" i="3"/>
  <c r="I286" i="3"/>
  <c r="I595" i="3"/>
  <c r="I176" i="3"/>
  <c r="I62" i="3"/>
  <c r="I352" i="3"/>
  <c r="I445" i="3"/>
  <c r="I42" i="3"/>
  <c r="I358" i="3"/>
  <c r="I761" i="3"/>
  <c r="I276" i="3"/>
  <c r="I310" i="3"/>
  <c r="I177" i="3"/>
  <c r="I838" i="3"/>
  <c r="I790" i="3"/>
  <c r="I547" i="3"/>
  <c r="I785" i="3"/>
  <c r="I277" i="3"/>
  <c r="I646" i="3"/>
  <c r="I420" i="3"/>
  <c r="I421" i="3"/>
  <c r="I627" i="3"/>
  <c r="I300" i="3"/>
  <c r="I921" i="3"/>
  <c r="I97" i="3"/>
  <c r="I354" i="3"/>
  <c r="I432" i="3"/>
  <c r="I361" i="3"/>
  <c r="I212" i="3"/>
  <c r="I92" i="3"/>
  <c r="I385" i="3"/>
  <c r="I892" i="3"/>
  <c r="I764" i="3"/>
  <c r="I289" i="3"/>
  <c r="I530" i="3"/>
  <c r="I440" i="3"/>
  <c r="I826" i="3"/>
  <c r="I331" i="3"/>
  <c r="I645" i="3"/>
  <c r="I211" i="3"/>
  <c r="I382" i="3"/>
  <c r="I614" i="3"/>
  <c r="I140" i="3"/>
  <c r="I864" i="3"/>
  <c r="I269" i="3"/>
  <c r="I799" i="3"/>
  <c r="I184" i="3"/>
  <c r="I33" i="3"/>
  <c r="I157" i="3"/>
  <c r="I403" i="3"/>
  <c r="I771" i="3"/>
  <c r="I908" i="3"/>
  <c r="I25" i="3"/>
  <c r="I513" i="3"/>
  <c r="I263" i="3"/>
  <c r="I234" i="3"/>
  <c r="I413" i="3"/>
  <c r="I128" i="3"/>
  <c r="I818" i="3"/>
  <c r="I15" i="3"/>
  <c r="I363" i="3"/>
  <c r="I654" i="3"/>
  <c r="I24" i="3"/>
  <c r="I515" i="3"/>
  <c r="I467" i="3"/>
  <c r="I774" i="3"/>
  <c r="I308" i="3"/>
  <c r="I875" i="3"/>
  <c r="I722" i="3"/>
  <c r="I933" i="3"/>
  <c r="I191" i="3"/>
  <c r="I225" i="3"/>
  <c r="I455" i="3"/>
  <c r="I101" i="3"/>
  <c r="I324" i="3"/>
  <c r="I674" i="3"/>
  <c r="I514" i="3"/>
  <c r="I89" i="3"/>
  <c r="I146" i="3"/>
  <c r="I779" i="3"/>
  <c r="I328" i="3"/>
  <c r="I653" i="3"/>
  <c r="I126" i="3"/>
  <c r="I70" i="3"/>
  <c r="I389" i="3"/>
  <c r="I8" i="3"/>
  <c r="I850" i="3"/>
  <c r="I821" i="3"/>
  <c r="I208" i="3"/>
  <c r="I43" i="3"/>
  <c r="I573" i="3"/>
  <c r="I265" i="3"/>
  <c r="I426" i="3"/>
  <c r="I143" i="3"/>
  <c r="I618" i="3"/>
  <c r="I636" i="3"/>
  <c r="I226" i="3"/>
  <c r="I173" i="3"/>
  <c r="I598" i="3"/>
  <c r="I744" i="3"/>
  <c r="I778" i="3"/>
  <c r="I922" i="3"/>
  <c r="I357" i="3"/>
  <c r="I415" i="3"/>
  <c r="I610" i="3"/>
  <c r="I422" i="3"/>
  <c r="I723" i="3"/>
  <c r="I438" i="3"/>
  <c r="I160" i="3"/>
  <c r="I350" i="3"/>
  <c r="I825" i="3"/>
  <c r="I201" i="3"/>
  <c r="I847" i="3"/>
  <c r="I520" i="3"/>
  <c r="I791" i="3"/>
  <c r="I688" i="3"/>
  <c r="I725" i="3"/>
  <c r="I934" i="3"/>
  <c r="I443" i="3"/>
  <c r="I697" i="3"/>
  <c r="I168" i="3"/>
  <c r="I704" i="3"/>
  <c r="I463" i="3"/>
  <c r="I687" i="3"/>
  <c r="I122" i="3"/>
  <c r="I347" i="3"/>
  <c r="I91" i="3"/>
  <c r="I437" i="3"/>
  <c r="I816" i="3"/>
  <c r="I746" i="3"/>
  <c r="I233" i="3"/>
  <c r="I834" i="3"/>
  <c r="I417" i="3"/>
  <c r="I18" i="3"/>
  <c r="I10" i="3"/>
  <c r="I279" i="3"/>
  <c r="I278" i="3"/>
  <c r="I703" i="3"/>
  <c r="I624" i="3"/>
  <c r="I699" i="3"/>
  <c r="I804" i="3"/>
  <c r="I753" i="3"/>
  <c r="I127" i="3"/>
  <c r="I449" i="3"/>
  <c r="I683" i="3"/>
  <c r="I851" i="3"/>
  <c r="I923" i="3"/>
  <c r="I601" i="3"/>
  <c r="I292" i="3"/>
  <c r="I911" i="3"/>
  <c r="I215" i="3"/>
  <c r="I772" i="3"/>
  <c r="I108" i="3"/>
  <c r="I253" i="3"/>
  <c r="I532" i="3"/>
  <c r="I929" i="3"/>
  <c r="I130" i="3"/>
  <c r="I209" i="3"/>
  <c r="I236" i="3"/>
  <c r="I250" i="3"/>
  <c r="I868" i="3"/>
  <c r="I577" i="3"/>
  <c r="I752" i="3"/>
  <c r="I936" i="3"/>
  <c r="I854" i="3"/>
  <c r="I620" i="3"/>
  <c r="I709" i="3"/>
  <c r="I164" i="3"/>
  <c r="I894" i="3"/>
  <c r="I900" i="3"/>
  <c r="I651" i="3"/>
  <c r="I721" i="3"/>
  <c r="I707" i="3"/>
  <c r="I663" i="3"/>
  <c r="I844" i="3"/>
  <c r="I659" i="3"/>
  <c r="I345" i="3"/>
  <c r="I125" i="3"/>
  <c r="I581" i="3"/>
  <c r="I242" i="3"/>
  <c r="I334" i="3"/>
  <c r="I346" i="3"/>
  <c r="I138" i="3"/>
  <c r="I775" i="3"/>
  <c r="I288" i="3"/>
  <c r="I675" i="3"/>
  <c r="I200" i="3"/>
  <c r="I916" i="3"/>
  <c r="I205" i="3"/>
  <c r="I414" i="3"/>
  <c r="I558" i="3"/>
  <c r="I740" i="3"/>
  <c r="I406" i="3"/>
  <c r="I684" i="3"/>
  <c r="I617" i="3"/>
  <c r="I633" i="3"/>
  <c r="I105" i="3"/>
  <c r="I909" i="3"/>
  <c r="I471" i="3"/>
  <c r="I388" i="3"/>
  <c r="I195" i="3"/>
  <c r="I890" i="3"/>
  <c r="I196" i="3"/>
  <c r="I26" i="3"/>
  <c r="I780" i="3"/>
  <c r="I548" i="3"/>
  <c r="I47" i="3"/>
  <c r="I131" i="3"/>
  <c r="I69" i="3"/>
  <c r="I608" i="3"/>
  <c r="I110" i="3"/>
  <c r="I798" i="3"/>
  <c r="I330" i="3"/>
  <c r="I576" i="3"/>
  <c r="I783" i="3"/>
  <c r="I906" i="3"/>
  <c r="I817" i="3"/>
  <c r="I711" i="3"/>
  <c r="I882" i="3"/>
  <c r="I696" i="3"/>
  <c r="K940" i="3" l="1"/>
  <c r="L940" i="3"/>
  <c r="I940" i="3"/>
  <c r="J940" i="3"/>
  <c r="M940" i="3"/>
  <c r="O696" i="3"/>
  <c r="Q696" i="3"/>
  <c r="R402" i="3"/>
  <c r="R254" i="3"/>
  <c r="R380" i="3"/>
  <c r="R566" i="3"/>
  <c r="R69" i="3"/>
  <c r="R753" i="3"/>
  <c r="R746" i="3"/>
  <c r="R689" i="3"/>
  <c r="R470" i="3"/>
  <c r="R825" i="3"/>
  <c r="R67" i="3"/>
  <c r="R797" i="3"/>
  <c r="R913" i="3"/>
  <c r="R173" i="3"/>
  <c r="R149" i="3"/>
  <c r="R143" i="3"/>
  <c r="R578" i="3"/>
  <c r="R330" i="3"/>
  <c r="R136" i="3"/>
  <c r="R744" i="3"/>
  <c r="R61" i="3"/>
  <c r="R611" i="3"/>
  <c r="R521" i="3"/>
  <c r="R565" i="3"/>
  <c r="R487" i="3"/>
  <c r="R601" i="3"/>
  <c r="R562" i="3"/>
  <c r="R467" i="3"/>
  <c r="R560" i="3"/>
  <c r="R716" i="3"/>
  <c r="R228" i="3"/>
  <c r="P4" i="4"/>
  <c r="H4" i="4"/>
  <c r="G4" i="4"/>
  <c r="F4" i="4"/>
  <c r="O562" i="3" l="1"/>
  <c r="O521" i="3"/>
  <c r="O467" i="3"/>
  <c r="O565" i="3"/>
  <c r="O744" i="3"/>
  <c r="O143" i="3"/>
  <c r="O797" i="3"/>
  <c r="O689" i="3"/>
  <c r="O566" i="3"/>
  <c r="Q467" i="3"/>
  <c r="Q565" i="3"/>
  <c r="Q744" i="3"/>
  <c r="Q143" i="3"/>
  <c r="Q797" i="3"/>
  <c r="Q689" i="3"/>
  <c r="Q566" i="3"/>
  <c r="O136" i="3"/>
  <c r="O149" i="3"/>
  <c r="O67" i="3"/>
  <c r="O746" i="3"/>
  <c r="O380" i="3"/>
  <c r="Q562" i="3"/>
  <c r="Q521" i="3"/>
  <c r="Q136" i="3"/>
  <c r="Q149" i="3"/>
  <c r="Q67" i="3"/>
  <c r="Q746" i="3"/>
  <c r="Q380" i="3"/>
  <c r="O560" i="3"/>
  <c r="O487" i="3"/>
  <c r="O61" i="3"/>
  <c r="O578" i="3"/>
  <c r="O913" i="3"/>
  <c r="O470" i="3"/>
  <c r="O69" i="3"/>
  <c r="Q560" i="3"/>
  <c r="Q487" i="3"/>
  <c r="Q61" i="3"/>
  <c r="Q578" i="3"/>
  <c r="Q913" i="3"/>
  <c r="Q470" i="3"/>
  <c r="Q69" i="3"/>
  <c r="Q402" i="3"/>
  <c r="O402" i="3"/>
  <c r="O716" i="3"/>
  <c r="O601" i="3"/>
  <c r="O611" i="3"/>
  <c r="O330" i="3"/>
  <c r="O173" i="3"/>
  <c r="O825" i="3"/>
  <c r="O753" i="3"/>
  <c r="Q716" i="3"/>
  <c r="Q601" i="3"/>
  <c r="Q611" i="3"/>
  <c r="Q330" i="3"/>
  <c r="Q173" i="3"/>
  <c r="Q825" i="3"/>
  <c r="Q753" i="3"/>
  <c r="Q254" i="3"/>
  <c r="O254" i="3"/>
  <c r="R202" i="3"/>
  <c r="R773" i="3"/>
  <c r="H1" i="6"/>
  <c r="G1" i="6"/>
  <c r="F1" i="6"/>
  <c r="Q228" i="3" l="1"/>
  <c r="Q202" i="3"/>
  <c r="O830" i="3"/>
  <c r="O228" i="3"/>
  <c r="Q907" i="3"/>
  <c r="O202" i="3"/>
  <c r="O907" i="3"/>
  <c r="Q227" i="3"/>
  <c r="Q773" i="3"/>
  <c r="R227" i="3"/>
  <c r="Q830" i="3"/>
  <c r="R907" i="3"/>
  <c r="O227" i="3"/>
  <c r="O773" i="3"/>
  <c r="R132" i="3" l="1"/>
  <c r="R313" i="3"/>
  <c r="R148" i="3"/>
  <c r="R124" i="3"/>
  <c r="R742" i="3"/>
  <c r="R184" i="3"/>
  <c r="R359" i="3"/>
  <c r="R192" i="3"/>
  <c r="R734" i="3"/>
  <c r="Q384" i="3"/>
  <c r="R851" i="3"/>
  <c r="R95" i="3"/>
  <c r="R63" i="3"/>
  <c r="R880" i="3"/>
  <c r="R93" i="3"/>
  <c r="R660" i="3"/>
  <c r="R169" i="3"/>
  <c r="R160" i="3"/>
  <c r="R801" i="3"/>
  <c r="R78" i="3"/>
  <c r="R201" i="3"/>
  <c r="R763" i="3"/>
  <c r="R216" i="3"/>
  <c r="R673" i="3"/>
  <c r="R366" i="3"/>
  <c r="R795" i="3"/>
  <c r="R574" i="3"/>
  <c r="R119" i="3"/>
  <c r="R624" i="3"/>
  <c r="R733" i="3"/>
  <c r="R635" i="3"/>
  <c r="R394" i="3"/>
  <c r="R765" i="3"/>
  <c r="R340" i="3"/>
  <c r="R697" i="3"/>
  <c r="R33" i="3"/>
  <c r="R743" i="3"/>
  <c r="R374" i="3"/>
  <c r="O123" i="3"/>
  <c r="R527" i="3"/>
  <c r="R698" i="3"/>
  <c r="Q37" i="3"/>
  <c r="O192" i="3"/>
  <c r="R43" i="3"/>
  <c r="Q289" i="3"/>
  <c r="Q897" i="3"/>
  <c r="R690" i="3"/>
  <c r="R23" i="3"/>
  <c r="R403" i="3"/>
  <c r="O793" i="3"/>
  <c r="O64" i="3"/>
  <c r="R587" i="3"/>
  <c r="Q856" i="3"/>
  <c r="R113" i="3"/>
  <c r="Q280" i="3"/>
  <c r="R619" i="3"/>
  <c r="Q71" i="3"/>
  <c r="R240" i="3"/>
  <c r="O368" i="3"/>
  <c r="Q766" i="3"/>
  <c r="R400" i="3"/>
  <c r="Q703" i="3"/>
  <c r="R426" i="3"/>
  <c r="Q301" i="3"/>
  <c r="R407" i="3"/>
  <c r="Q189" i="3"/>
  <c r="R464" i="3"/>
  <c r="Q681" i="3"/>
  <c r="Q775" i="3"/>
  <c r="R898" i="3"/>
  <c r="Q25" i="3"/>
  <c r="R298" i="3"/>
  <c r="Q846" i="3"/>
  <c r="R139" i="3"/>
  <c r="R460" i="3"/>
  <c r="R28" i="3"/>
  <c r="Q903" i="3"/>
  <c r="Q660" i="3"/>
  <c r="R220" i="3"/>
  <c r="Q130" i="3"/>
  <c r="R406" i="3"/>
  <c r="R171" i="3"/>
  <c r="R870" i="3"/>
  <c r="Q500" i="3"/>
  <c r="R285" i="3"/>
  <c r="Q44" i="3"/>
  <c r="R413" i="3"/>
  <c r="R269" i="3"/>
  <c r="Q823" i="3"/>
  <c r="R393" i="3"/>
  <c r="R415" i="3"/>
  <c r="O587" i="3"/>
  <c r="O333" i="3"/>
  <c r="Q543" i="3"/>
  <c r="O113" i="3"/>
  <c r="R781" i="3"/>
  <c r="R363" i="3"/>
  <c r="Q291" i="3"/>
  <c r="R134" i="3"/>
  <c r="R784" i="3"/>
  <c r="Q790" i="3"/>
  <c r="R725" i="3"/>
  <c r="R232" i="3"/>
  <c r="R387" i="3"/>
  <c r="R278" i="3"/>
  <c r="R919" i="3"/>
  <c r="R602" i="3"/>
  <c r="O148" i="3"/>
  <c r="R516" i="3"/>
  <c r="R72" i="3"/>
  <c r="O357" i="3"/>
  <c r="R915" i="3"/>
  <c r="R607" i="3"/>
  <c r="Q132" i="3"/>
  <c r="R79" i="3"/>
  <c r="O842" i="3"/>
  <c r="O295" i="3"/>
  <c r="O846" i="3"/>
  <c r="Q571" i="3"/>
  <c r="R186" i="3"/>
  <c r="R471" i="3"/>
  <c r="Q471" i="3"/>
  <c r="R190" i="3"/>
  <c r="R920" i="3"/>
  <c r="R271" i="3"/>
  <c r="R281" i="3"/>
  <c r="R257" i="3"/>
  <c r="R253" i="3"/>
  <c r="R866" i="3"/>
  <c r="R502" i="3"/>
  <c r="R833" i="3"/>
  <c r="R609" i="3"/>
  <c r="R378" i="3"/>
  <c r="R109" i="3"/>
  <c r="R807" i="3"/>
  <c r="R631" i="3"/>
  <c r="R421" i="3"/>
  <c r="Q743" i="3"/>
  <c r="R277" i="3"/>
  <c r="R401" i="3"/>
  <c r="R503" i="3"/>
  <c r="R629" i="3"/>
  <c r="Q159" i="3"/>
  <c r="R896" i="3"/>
  <c r="R728" i="3"/>
  <c r="R16" i="3"/>
  <c r="R91" i="3"/>
  <c r="R328" i="3"/>
  <c r="R656" i="3"/>
  <c r="R103" i="3"/>
  <c r="R722" i="3"/>
  <c r="R40" i="3"/>
  <c r="R106" i="3"/>
  <c r="Q406" i="3"/>
  <c r="Q317" i="3"/>
  <c r="R188" i="3"/>
  <c r="Q443" i="3"/>
  <c r="R185" i="3"/>
  <c r="R803" i="3"/>
  <c r="Q473" i="3"/>
  <c r="R307" i="3"/>
  <c r="Q516" i="3"/>
  <c r="R311" i="3"/>
  <c r="R678" i="3"/>
  <c r="R479" i="3"/>
  <c r="O9" i="3"/>
  <c r="R789" i="3"/>
  <c r="Q789" i="3"/>
  <c r="R309" i="3"/>
  <c r="Q341" i="3"/>
  <c r="R358" i="3"/>
  <c r="O348" i="3"/>
  <c r="O633" i="3"/>
  <c r="R647" i="3"/>
  <c r="Q573" i="3"/>
  <c r="Q375" i="3"/>
  <c r="R51" i="3"/>
  <c r="Q368" i="3"/>
  <c r="R291" i="3"/>
  <c r="Q27" i="3"/>
  <c r="R302" i="3"/>
  <c r="Q400" i="3"/>
  <c r="R790" i="3"/>
  <c r="Q426" i="3"/>
  <c r="R567" i="3"/>
  <c r="Q407" i="3"/>
  <c r="R895" i="3"/>
  <c r="Q464" i="3"/>
  <c r="R144" i="3"/>
  <c r="Q383" i="3"/>
  <c r="R56" i="3"/>
  <c r="Q898" i="3"/>
  <c r="R237" i="3"/>
  <c r="Q167" i="3"/>
  <c r="O72" i="3"/>
  <c r="O558" i="3"/>
  <c r="Q824" i="3"/>
  <c r="O619" i="3"/>
  <c r="Q574" i="3"/>
  <c r="R121" i="3"/>
  <c r="R899" i="3"/>
  <c r="R203" i="3"/>
  <c r="R636" i="3"/>
  <c r="R855" i="3"/>
  <c r="R861" i="3"/>
  <c r="R82" i="3"/>
  <c r="R835" i="3"/>
  <c r="R840" i="3"/>
  <c r="R19" i="3"/>
  <c r="R528" i="3"/>
  <c r="R154" i="3"/>
  <c r="Q277" i="3"/>
  <c r="R845" i="3"/>
  <c r="O629" i="3"/>
  <c r="R890" i="3"/>
  <c r="O820" i="3"/>
  <c r="O806" i="3"/>
  <c r="R561" i="3"/>
  <c r="R665" i="3"/>
  <c r="R621" i="3"/>
  <c r="Q312" i="3"/>
  <c r="O271" i="3"/>
  <c r="O479" i="3"/>
  <c r="R869" i="3"/>
  <c r="R348" i="3"/>
  <c r="O21" i="3"/>
  <c r="O38" i="3"/>
  <c r="R633" i="3"/>
  <c r="Q344" i="3"/>
  <c r="R435" i="3"/>
  <c r="R456" i="3"/>
  <c r="R71" i="3"/>
  <c r="Q781" i="3"/>
  <c r="O630" i="3"/>
  <c r="Q630" i="3"/>
  <c r="R368" i="3"/>
  <c r="O784" i="3"/>
  <c r="O172" i="3"/>
  <c r="Q786" i="3"/>
  <c r="O169" i="3"/>
  <c r="Q54" i="3"/>
  <c r="O512" i="3"/>
  <c r="Q476" i="3"/>
  <c r="Q115" i="3"/>
  <c r="Q700" i="3"/>
  <c r="Q515" i="3"/>
  <c r="Q372" i="3"/>
  <c r="Q680" i="3"/>
  <c r="Q826" i="3"/>
  <c r="Q133" i="3"/>
  <c r="Q705" i="3"/>
  <c r="Q321" i="3"/>
  <c r="Q258" i="3"/>
  <c r="Q877" i="3"/>
  <c r="Q111" i="3"/>
  <c r="Q540" i="3"/>
  <c r="Q157" i="3"/>
  <c r="O171" i="3"/>
  <c r="Q307" i="3"/>
  <c r="Q851" i="3"/>
  <c r="O23" i="3"/>
  <c r="O607" i="3"/>
  <c r="O79" i="3"/>
  <c r="Q636" i="3"/>
  <c r="Q855" i="3"/>
  <c r="Q82" i="3"/>
  <c r="Q835" i="3"/>
  <c r="Q49" i="3"/>
  <c r="O644" i="3"/>
  <c r="Q644" i="3"/>
  <c r="Q374" i="3"/>
  <c r="Q150" i="3"/>
  <c r="R684" i="3"/>
  <c r="O119" i="3"/>
  <c r="O572" i="3"/>
  <c r="Q572" i="3"/>
  <c r="O624" i="3"/>
  <c r="O373" i="3"/>
  <c r="Q373" i="3"/>
  <c r="O733" i="3"/>
  <c r="O153" i="3"/>
  <c r="Q153" i="3"/>
  <c r="Q635" i="3"/>
  <c r="O314" i="3"/>
  <c r="Q314" i="3"/>
  <c r="O394" i="3"/>
  <c r="O497" i="3"/>
  <c r="Q497" i="3"/>
  <c r="O364" i="3"/>
  <c r="O145" i="3"/>
  <c r="Q145" i="3"/>
  <c r="Q765" i="3"/>
  <c r="O100" i="3"/>
  <c r="Q100" i="3"/>
  <c r="Q340" i="3"/>
  <c r="O837" i="3"/>
  <c r="Q837" i="3"/>
  <c r="Q697" i="3"/>
  <c r="O550" i="3"/>
  <c r="Q550" i="3"/>
  <c r="Q81" i="3"/>
  <c r="O518" i="3"/>
  <c r="Q518" i="3"/>
  <c r="Q33" i="3"/>
  <c r="O490" i="3"/>
  <c r="Q490" i="3"/>
  <c r="O277" i="3"/>
  <c r="O273" i="3"/>
  <c r="Q273" i="3"/>
  <c r="Q401" i="3"/>
  <c r="O503" i="3"/>
  <c r="R903" i="3"/>
  <c r="Q45" i="3"/>
  <c r="R798" i="3"/>
  <c r="R195" i="3"/>
  <c r="O63" i="3"/>
  <c r="Q501" i="3"/>
  <c r="R492" i="3"/>
  <c r="Q93" i="3"/>
  <c r="R159" i="3"/>
  <c r="Q527" i="3"/>
  <c r="Q885" i="3"/>
  <c r="O298" i="3"/>
  <c r="O759" i="3"/>
  <c r="Q252" i="3"/>
  <c r="O124" i="3"/>
  <c r="R477" i="3"/>
  <c r="Q806" i="3"/>
  <c r="O561" i="3"/>
  <c r="O37" i="3"/>
  <c r="Q870" i="3"/>
  <c r="R163" i="3"/>
  <c r="Q226" i="3"/>
  <c r="Q621" i="3"/>
  <c r="Q438" i="3"/>
  <c r="Q362" i="3"/>
  <c r="Q625" i="3"/>
  <c r="O311" i="3"/>
  <c r="O915" i="3"/>
  <c r="Q915" i="3"/>
  <c r="O783" i="3"/>
  <c r="Q678" i="3"/>
  <c r="O690" i="3"/>
  <c r="O309" i="3"/>
  <c r="Q309" i="3"/>
  <c r="O424" i="3"/>
  <c r="Q95" i="3"/>
  <c r="Q172" i="3"/>
  <c r="O901" i="3"/>
  <c r="O160" i="3"/>
  <c r="O801" i="3"/>
  <c r="O58" i="3"/>
  <c r="O596" i="3"/>
  <c r="O78" i="3"/>
  <c r="O162" i="3"/>
  <c r="O201" i="3"/>
  <c r="O541" i="3"/>
  <c r="O763" i="3"/>
  <c r="O910" i="3"/>
  <c r="O216" i="3"/>
  <c r="O488" i="3"/>
  <c r="O673" i="3"/>
  <c r="O241" i="3"/>
  <c r="O366" i="3"/>
  <c r="O538" i="3"/>
  <c r="O795" i="3"/>
  <c r="O304" i="3"/>
  <c r="O715" i="3"/>
  <c r="O821" i="3"/>
  <c r="O535" i="3"/>
  <c r="O758" i="3"/>
  <c r="O97" i="3"/>
  <c r="O181" i="3"/>
  <c r="O89" i="3"/>
  <c r="O796" i="3"/>
  <c r="O742" i="3"/>
  <c r="O243" i="3"/>
  <c r="Q186" i="3"/>
  <c r="O359" i="3"/>
  <c r="O836" i="3"/>
  <c r="Q658" i="3"/>
  <c r="Q920" i="3"/>
  <c r="Q28" i="3"/>
  <c r="O374" i="3"/>
  <c r="Q860" i="3"/>
  <c r="R480" i="3"/>
  <c r="Q890" i="3"/>
  <c r="Q195" i="3"/>
  <c r="R557" i="3"/>
  <c r="Q63" i="3"/>
  <c r="R123" i="3"/>
  <c r="O527" i="3"/>
  <c r="Q220" i="3"/>
  <c r="R102" i="3"/>
  <c r="Q72" i="3"/>
  <c r="Q479" i="3"/>
  <c r="Q607" i="3"/>
  <c r="Q121" i="3"/>
  <c r="Q899" i="3"/>
  <c r="Q203" i="3"/>
  <c r="Q861" i="3"/>
  <c r="Q840" i="3"/>
  <c r="Q19" i="3"/>
  <c r="Q528" i="3"/>
  <c r="Q154" i="3"/>
  <c r="O401" i="3"/>
  <c r="Q557" i="3"/>
  <c r="Q880" i="3"/>
  <c r="Q123" i="3"/>
  <c r="Q728" i="3"/>
  <c r="O700" i="3"/>
  <c r="Q16" i="3"/>
  <c r="O515" i="3"/>
  <c r="Q91" i="3"/>
  <c r="O372" i="3"/>
  <c r="Q937" i="3"/>
  <c r="O680" i="3"/>
  <c r="Q328" i="3"/>
  <c r="O826" i="3"/>
  <c r="Q656" i="3"/>
  <c r="O133" i="3"/>
  <c r="Q103" i="3"/>
  <c r="O705" i="3"/>
  <c r="Q653" i="3"/>
  <c r="O321" i="3"/>
  <c r="Q779" i="3"/>
  <c r="Q889" i="3"/>
  <c r="O188" i="3"/>
  <c r="Q204" i="3"/>
  <c r="Q243" i="3"/>
  <c r="O184" i="3"/>
  <c r="R792" i="3"/>
  <c r="R720" i="3"/>
  <c r="Q256" i="3"/>
  <c r="Q190" i="3"/>
  <c r="Q722" i="3"/>
  <c r="O258" i="3"/>
  <c r="R715" i="3"/>
  <c r="Q40" i="3"/>
  <c r="O877" i="3"/>
  <c r="R535" i="3"/>
  <c r="Q99" i="3"/>
  <c r="R97" i="3"/>
  <c r="Q106" i="3"/>
  <c r="O111" i="3"/>
  <c r="R89" i="3"/>
  <c r="O230" i="3"/>
  <c r="O634" i="3"/>
  <c r="R694" i="3"/>
  <c r="O477" i="3"/>
  <c r="Q434" i="3"/>
  <c r="R260" i="3"/>
  <c r="Q820" i="3"/>
  <c r="O792" i="3"/>
  <c r="O473" i="3"/>
  <c r="R265" i="3"/>
  <c r="Q265" i="3"/>
  <c r="R482" i="3"/>
  <c r="Q836" i="3"/>
  <c r="O43" i="3"/>
  <c r="R226" i="3"/>
  <c r="R379" i="3"/>
  <c r="R256" i="3"/>
  <c r="R261" i="3"/>
  <c r="R167" i="3"/>
  <c r="R362" i="3"/>
  <c r="R783" i="3"/>
  <c r="R424" i="3"/>
  <c r="R295" i="3"/>
  <c r="R305" i="3"/>
  <c r="O358" i="3"/>
  <c r="O313" i="3"/>
  <c r="Q156" i="3"/>
  <c r="R21" i="3"/>
  <c r="O583" i="3"/>
  <c r="R44" i="3"/>
  <c r="Q269" i="3"/>
  <c r="R356" i="3"/>
  <c r="O393" i="3"/>
  <c r="Q415" i="3"/>
  <c r="R793" i="3"/>
  <c r="O675" i="3"/>
  <c r="O344" i="3"/>
  <c r="Q456" i="3"/>
  <c r="Q732" i="3"/>
  <c r="R375" i="3"/>
  <c r="O134" i="3"/>
  <c r="O862" i="3"/>
  <c r="Q862" i="3"/>
  <c r="R27" i="3"/>
  <c r="Q302" i="3"/>
  <c r="O725" i="3"/>
  <c r="O703" i="3"/>
  <c r="Q567" i="3"/>
  <c r="O387" i="3"/>
  <c r="O189" i="3"/>
  <c r="Q144" i="3"/>
  <c r="O919" i="3"/>
  <c r="O775" i="3"/>
  <c r="Q237" i="3"/>
  <c r="O869" i="3"/>
  <c r="Q295" i="3"/>
  <c r="O238" i="3"/>
  <c r="Q240" i="3"/>
  <c r="O375" i="3"/>
  <c r="O27" i="3"/>
  <c r="R357" i="3"/>
  <c r="R9" i="3"/>
  <c r="Q281" i="3"/>
  <c r="R842" i="3"/>
  <c r="O305" i="3"/>
  <c r="Q313" i="3"/>
  <c r="R38" i="3"/>
  <c r="R583" i="3"/>
  <c r="O413" i="3"/>
  <c r="O269" i="3"/>
  <c r="Q647" i="3"/>
  <c r="R137" i="3"/>
  <c r="O356" i="3"/>
  <c r="R64" i="3"/>
  <c r="Q435" i="3"/>
  <c r="O456" i="3"/>
  <c r="R856" i="3"/>
  <c r="R280" i="3"/>
  <c r="O766" i="3"/>
  <c r="O232" i="3"/>
  <c r="O301" i="3"/>
  <c r="Q895" i="3"/>
  <c r="O278" i="3"/>
  <c r="O681" i="3"/>
  <c r="Q56" i="3"/>
  <c r="O602" i="3"/>
  <c r="O25" i="3"/>
  <c r="Q38" i="3"/>
  <c r="O137" i="3"/>
  <c r="O573" i="3"/>
  <c r="O403" i="3"/>
  <c r="Q64" i="3"/>
  <c r="O543" i="3"/>
  <c r="O824" i="3"/>
  <c r="Q119" i="3"/>
  <c r="Q624" i="3"/>
  <c r="Q733" i="3"/>
  <c r="Q394" i="3"/>
  <c r="Q364" i="3"/>
  <c r="O121" i="3"/>
  <c r="R572" i="3"/>
  <c r="O899" i="3"/>
  <c r="R373" i="3"/>
  <c r="O203" i="3"/>
  <c r="R153" i="3"/>
  <c r="O636" i="3"/>
  <c r="R314" i="3"/>
  <c r="O855" i="3"/>
  <c r="R497" i="3"/>
  <c r="O861" i="3"/>
  <c r="R145" i="3"/>
  <c r="O82" i="3"/>
  <c r="R100" i="3"/>
  <c r="O835" i="3"/>
  <c r="R837" i="3"/>
  <c r="O840" i="3"/>
  <c r="R550" i="3"/>
  <c r="O19" i="3"/>
  <c r="R518" i="3"/>
  <c r="O528" i="3"/>
  <c r="R490" i="3"/>
  <c r="O154" i="3"/>
  <c r="R172" i="3"/>
  <c r="O49" i="3"/>
  <c r="R644" i="3"/>
  <c r="O28" i="3"/>
  <c r="R860" i="3"/>
  <c r="Q503" i="3"/>
  <c r="R150" i="3"/>
  <c r="Q629" i="3"/>
  <c r="R45" i="3"/>
  <c r="O786" i="3"/>
  <c r="R786" i="3"/>
  <c r="Q34" i="3"/>
  <c r="O54" i="3"/>
  <c r="R54" i="3"/>
  <c r="Q176" i="3"/>
  <c r="O130" i="3"/>
  <c r="R130" i="3"/>
  <c r="Q926" i="3"/>
  <c r="O476" i="3"/>
  <c r="R476" i="3"/>
  <c r="Q141" i="3"/>
  <c r="O115" i="3"/>
  <c r="R115" i="3"/>
  <c r="Q257" i="3"/>
  <c r="O257" i="3"/>
  <c r="Q253" i="3"/>
  <c r="O253" i="3"/>
  <c r="Q866" i="3"/>
  <c r="O866" i="3"/>
  <c r="O635" i="3"/>
  <c r="Q502" i="3"/>
  <c r="O502" i="3"/>
  <c r="Q833" i="3"/>
  <c r="O833" i="3"/>
  <c r="Q609" i="3"/>
  <c r="O609" i="3"/>
  <c r="O765" i="3"/>
  <c r="Q378" i="3"/>
  <c r="O378" i="3"/>
  <c r="O340" i="3"/>
  <c r="Q109" i="3"/>
  <c r="O109" i="3"/>
  <c r="O697" i="3"/>
  <c r="Q807" i="3"/>
  <c r="O807" i="3"/>
  <c r="O81" i="3"/>
  <c r="Q631" i="3"/>
  <c r="O631" i="3"/>
  <c r="O33" i="3"/>
  <c r="Q421" i="3"/>
  <c r="O421" i="3"/>
  <c r="O743" i="3"/>
  <c r="Q139" i="3"/>
  <c r="O139" i="3"/>
  <c r="Q460" i="3"/>
  <c r="O460" i="3"/>
  <c r="Q193" i="3"/>
  <c r="O193" i="3"/>
  <c r="Q845" i="3"/>
  <c r="O845" i="3"/>
  <c r="O860" i="3"/>
  <c r="Q480" i="3"/>
  <c r="O150" i="3"/>
  <c r="Q679" i="3"/>
  <c r="O45" i="3"/>
  <c r="Q798" i="3"/>
  <c r="O557" i="3"/>
  <c r="O501" i="3"/>
  <c r="O159" i="3"/>
  <c r="O220" i="3"/>
  <c r="O903" i="3"/>
  <c r="O890" i="3"/>
  <c r="O927" i="3"/>
  <c r="R927" i="3"/>
  <c r="O902" i="3"/>
  <c r="R902" i="3"/>
  <c r="O439" i="3"/>
  <c r="R439" i="3"/>
  <c r="O346" i="3"/>
  <c r="R346" i="3"/>
  <c r="O646" i="3"/>
  <c r="R646" i="3"/>
  <c r="O480" i="3"/>
  <c r="O679" i="3"/>
  <c r="O798" i="3"/>
  <c r="O195" i="3"/>
  <c r="Q684" i="3"/>
  <c r="O684" i="3"/>
  <c r="O880" i="3"/>
  <c r="Q492" i="3"/>
  <c r="O492" i="3"/>
  <c r="O93" i="3"/>
  <c r="Q896" i="3"/>
  <c r="O896" i="3"/>
  <c r="O660" i="3"/>
  <c r="Q102" i="3"/>
  <c r="O102" i="3"/>
  <c r="R34" i="3"/>
  <c r="O34" i="3"/>
  <c r="R176" i="3"/>
  <c r="O176" i="3"/>
  <c r="R926" i="3"/>
  <c r="O926" i="3"/>
  <c r="R141" i="3"/>
  <c r="O141" i="3"/>
  <c r="R596" i="3"/>
  <c r="R162" i="3"/>
  <c r="R541" i="3"/>
  <c r="R910" i="3"/>
  <c r="R488" i="3"/>
  <c r="R241" i="3"/>
  <c r="R538" i="3"/>
  <c r="R821" i="3"/>
  <c r="R181" i="3"/>
  <c r="Q89" i="3"/>
  <c r="R230" i="3"/>
  <c r="R796" i="3"/>
  <c r="R634" i="3"/>
  <c r="R759" i="3"/>
  <c r="Q410" i="3"/>
  <c r="O157" i="3"/>
  <c r="R157" i="3"/>
  <c r="R434" i="3"/>
  <c r="O434" i="3"/>
  <c r="Q169" i="3"/>
  <c r="Q512" i="3"/>
  <c r="Q901" i="3"/>
  <c r="Q160" i="3"/>
  <c r="Q801" i="3"/>
  <c r="Q58" i="3"/>
  <c r="Q78" i="3"/>
  <c r="Q201" i="3"/>
  <c r="Q763" i="3"/>
  <c r="Q216" i="3"/>
  <c r="Q673" i="3"/>
  <c r="Q366" i="3"/>
  <c r="Q795" i="3"/>
  <c r="Q715" i="3"/>
  <c r="Q535" i="3"/>
  <c r="Q97" i="3"/>
  <c r="O406" i="3"/>
  <c r="R571" i="3"/>
  <c r="O571" i="3"/>
  <c r="R779" i="3"/>
  <c r="O779" i="3"/>
  <c r="R317" i="3"/>
  <c r="O317" i="3"/>
  <c r="R443" i="3"/>
  <c r="O443" i="3"/>
  <c r="R166" i="3"/>
  <c r="O166" i="3"/>
  <c r="Q361" i="3"/>
  <c r="O410" i="3"/>
  <c r="R410" i="3"/>
  <c r="R540" i="3"/>
  <c r="O540" i="3"/>
  <c r="R875" i="3"/>
  <c r="O875" i="3"/>
  <c r="Q927" i="3"/>
  <c r="Q902" i="3"/>
  <c r="Q439" i="3"/>
  <c r="Q346" i="3"/>
  <c r="Q646" i="3"/>
  <c r="O728" i="3"/>
  <c r="R700" i="3"/>
  <c r="Q596" i="3"/>
  <c r="O16" i="3"/>
  <c r="R515" i="3"/>
  <c r="Q162" i="3"/>
  <c r="O91" i="3"/>
  <c r="Q541" i="3"/>
  <c r="O937" i="3"/>
  <c r="R680" i="3"/>
  <c r="Q910" i="3"/>
  <c r="O328" i="3"/>
  <c r="R826" i="3"/>
  <c r="Q488" i="3"/>
  <c r="O656" i="3"/>
  <c r="R133" i="3"/>
  <c r="Q241" i="3"/>
  <c r="O103" i="3"/>
  <c r="R705" i="3"/>
  <c r="Q538" i="3"/>
  <c r="O653" i="3"/>
  <c r="R321" i="3"/>
  <c r="Q304" i="3"/>
  <c r="O722" i="3"/>
  <c r="R258" i="3"/>
  <c r="Q821" i="3"/>
  <c r="O40" i="3"/>
  <c r="R877" i="3"/>
  <c r="Q758" i="3"/>
  <c r="O99" i="3"/>
  <c r="Q181" i="3"/>
  <c r="O106" i="3"/>
  <c r="R111" i="3"/>
  <c r="O885" i="3"/>
  <c r="O384" i="3"/>
  <c r="R384" i="3"/>
  <c r="O889" i="3"/>
  <c r="R889" i="3"/>
  <c r="O252" i="3"/>
  <c r="R252" i="3"/>
  <c r="O694" i="3"/>
  <c r="O361" i="3"/>
  <c r="R361" i="3"/>
  <c r="R204" i="3"/>
  <c r="O204" i="3"/>
  <c r="R493" i="3"/>
  <c r="O493" i="3"/>
  <c r="Q298" i="3"/>
  <c r="Q148" i="3"/>
  <c r="Q188" i="3"/>
  <c r="Q124" i="3"/>
  <c r="Q477" i="3"/>
  <c r="Q742" i="3"/>
  <c r="Q171" i="3"/>
  <c r="Q184" i="3"/>
  <c r="Q792" i="3"/>
  <c r="Q561" i="3"/>
  <c r="Q359" i="3"/>
  <c r="Q192" i="3"/>
  <c r="Q43" i="3"/>
  <c r="O289" i="3"/>
  <c r="O226" i="3"/>
  <c r="R897" i="3"/>
  <c r="O897" i="3"/>
  <c r="O307" i="3"/>
  <c r="R658" i="3"/>
  <c r="O658" i="3"/>
  <c r="O256" i="3"/>
  <c r="R312" i="3"/>
  <c r="O312" i="3"/>
  <c r="O516" i="3"/>
  <c r="R438" i="3"/>
  <c r="O438" i="3"/>
  <c r="O167" i="3"/>
  <c r="O362" i="3"/>
  <c r="R625" i="3"/>
  <c r="O625" i="3"/>
  <c r="Q230" i="3"/>
  <c r="Q796" i="3"/>
  <c r="Q634" i="3"/>
  <c r="Q759" i="3"/>
  <c r="Q694" i="3"/>
  <c r="Q166" i="3"/>
  <c r="Q875" i="3"/>
  <c r="Q493" i="3"/>
  <c r="R243" i="3"/>
  <c r="Q260" i="3"/>
  <c r="O260" i="3"/>
  <c r="R820" i="3"/>
  <c r="Q185" i="3"/>
  <c r="O185" i="3"/>
  <c r="O186" i="3"/>
  <c r="R806" i="3"/>
  <c r="Q803" i="3"/>
  <c r="O803" i="3"/>
  <c r="O471" i="3"/>
  <c r="R473" i="3"/>
  <c r="Q698" i="3"/>
  <c r="O698" i="3"/>
  <c r="O265" i="3"/>
  <c r="R37" i="3"/>
  <c r="Q482" i="3"/>
  <c r="O482" i="3"/>
  <c r="O870" i="3"/>
  <c r="R836" i="3"/>
  <c r="Q665" i="3"/>
  <c r="O665" i="3"/>
  <c r="Q163" i="3"/>
  <c r="O163" i="3"/>
  <c r="Q379" i="3"/>
  <c r="O379" i="3"/>
  <c r="Q720" i="3"/>
  <c r="O720" i="3"/>
  <c r="Q261" i="3"/>
  <c r="O261" i="3"/>
  <c r="Q285" i="3"/>
  <c r="O285" i="3"/>
  <c r="O734" i="3"/>
  <c r="O621" i="3"/>
  <c r="O500" i="3"/>
  <c r="O190" i="3"/>
  <c r="O920" i="3"/>
  <c r="Q734" i="3"/>
  <c r="Q311" i="3"/>
  <c r="O851" i="3"/>
  <c r="Q271" i="3"/>
  <c r="O678" i="3"/>
  <c r="Q690" i="3"/>
  <c r="O789" i="3"/>
  <c r="Q23" i="3"/>
  <c r="O95" i="3"/>
  <c r="Q869" i="3"/>
  <c r="Q842" i="3"/>
  <c r="Q358" i="3"/>
  <c r="Q21" i="3"/>
  <c r="Q413" i="3"/>
  <c r="Q137" i="3"/>
  <c r="Q393" i="3"/>
  <c r="Q793" i="3"/>
  <c r="R344" i="3"/>
  <c r="R333" i="3"/>
  <c r="R558" i="3"/>
  <c r="R238" i="3"/>
  <c r="Q51" i="3"/>
  <c r="Q357" i="3"/>
  <c r="Q783" i="3"/>
  <c r="Q9" i="3"/>
  <c r="Q424" i="3"/>
  <c r="Q79" i="3"/>
  <c r="Q305" i="3"/>
  <c r="Q348" i="3"/>
  <c r="Q583" i="3"/>
  <c r="Q633" i="3"/>
  <c r="Q356" i="3"/>
  <c r="Q403" i="3"/>
  <c r="Q675" i="3"/>
  <c r="Q587" i="3"/>
  <c r="Q113" i="3"/>
  <c r="Q619" i="3"/>
  <c r="O781" i="3"/>
  <c r="O132" i="3"/>
  <c r="O240" i="3"/>
  <c r="O363" i="3"/>
  <c r="Q363" i="3"/>
  <c r="O281" i="3"/>
  <c r="O341" i="3"/>
  <c r="O156" i="3"/>
  <c r="O44" i="3"/>
  <c r="O647" i="3"/>
  <c r="O823" i="3"/>
  <c r="O415" i="3"/>
  <c r="O435" i="3"/>
  <c r="Q333" i="3"/>
  <c r="O856" i="3"/>
  <c r="R543" i="3"/>
  <c r="Q558" i="3"/>
  <c r="O280" i="3"/>
  <c r="R824" i="3"/>
  <c r="Q238" i="3"/>
  <c r="O71" i="3"/>
  <c r="O732" i="3"/>
  <c r="R732" i="3"/>
  <c r="R630" i="3"/>
  <c r="Q134" i="3"/>
  <c r="R862" i="3"/>
  <c r="Q784" i="3"/>
  <c r="R766" i="3"/>
  <c r="O400" i="3"/>
  <c r="Q725" i="3"/>
  <c r="R703" i="3"/>
  <c r="O426" i="3"/>
  <c r="Q232" i="3"/>
  <c r="R301" i="3"/>
  <c r="O407" i="3"/>
  <c r="Q387" i="3"/>
  <c r="R189" i="3"/>
  <c r="O464" i="3"/>
  <c r="Q278" i="3"/>
  <c r="R681" i="3"/>
  <c r="O383" i="3"/>
  <c r="Q919" i="3"/>
  <c r="R775" i="3"/>
  <c r="O898" i="3"/>
  <c r="Q602" i="3"/>
  <c r="R25" i="3"/>
  <c r="O574" i="3"/>
  <c r="O51" i="3"/>
  <c r="O291" i="3"/>
  <c r="O302" i="3"/>
  <c r="O790" i="3"/>
  <c r="O567" i="3"/>
  <c r="O895" i="3"/>
  <c r="O144" i="3"/>
  <c r="O56" i="3"/>
  <c r="O237" i="3"/>
  <c r="H898" i="1" l="1"/>
  <c r="O677" i="3" l="1"/>
  <c r="I4" i="4"/>
  <c r="J4" i="4"/>
  <c r="M4" i="4"/>
  <c r="K4" i="4"/>
  <c r="L4" i="4"/>
  <c r="J1" i="6"/>
  <c r="K1" i="6"/>
  <c r="M1" i="6"/>
  <c r="L1" i="6"/>
  <c r="I1" i="6"/>
  <c r="O453" i="3"/>
  <c r="O85" i="3"/>
  <c r="Q453" i="3"/>
  <c r="R453" i="3" l="1"/>
  <c r="O799" i="3"/>
  <c r="Q219" i="3"/>
  <c r="Q423" i="3"/>
  <c r="O772" i="3"/>
  <c r="Q838" i="3"/>
  <c r="Q640" i="3"/>
  <c r="Q888" i="3"/>
  <c r="Q180" i="3"/>
  <c r="Q912" i="3"/>
  <c r="Q293" i="3"/>
  <c r="Q392" i="3"/>
  <c r="Q347" i="3"/>
  <c r="Q925" i="3"/>
  <c r="Q116" i="3"/>
  <c r="Q610" i="3"/>
  <c r="O657" i="3"/>
  <c r="O198" i="3"/>
  <c r="Q331" i="3"/>
  <c r="O872" i="3"/>
  <c r="Q676" i="3"/>
  <c r="Q98" i="3"/>
  <c r="Q445" i="3"/>
  <c r="O739" i="3"/>
  <c r="O523" i="3"/>
  <c r="Q828" i="3"/>
  <c r="Q904" i="3"/>
  <c r="Q768" i="3"/>
  <c r="Q151" i="3"/>
  <c r="O125" i="3"/>
  <c r="O385" i="3"/>
  <c r="Q138" i="3"/>
  <c r="O381" i="3"/>
  <c r="O459" i="3"/>
  <c r="Q386" i="3"/>
  <c r="O39" i="3"/>
  <c r="O90" i="3"/>
  <c r="O370" i="3"/>
  <c r="Q382" i="3"/>
  <c r="O214" i="3"/>
  <c r="Q727" i="3"/>
  <c r="O300" i="3"/>
  <c r="Q626" i="3"/>
  <c r="Q617" i="3"/>
  <c r="Q263" i="3"/>
  <c r="O484" i="3"/>
  <c r="Q127" i="3"/>
  <c r="Q555" i="3"/>
  <c r="O255" i="3"/>
  <c r="Q819" i="3"/>
  <c r="O70" i="3"/>
  <c r="Q430" i="3"/>
  <c r="Q729" i="3"/>
  <c r="Q274" i="3"/>
  <c r="Q296" i="3"/>
  <c r="O118" i="3"/>
  <c r="Q632" i="3"/>
  <c r="Q101" i="3"/>
  <c r="O822" i="3"/>
  <c r="Q762" i="3"/>
  <c r="Q377" i="3"/>
  <c r="O751" i="3"/>
  <c r="Q780" i="3"/>
  <c r="O879" i="3"/>
  <c r="Q669" i="3"/>
  <c r="Q351" i="3"/>
  <c r="O756" i="3"/>
  <c r="Q391" i="3"/>
  <c r="Q422" i="3"/>
  <c r="O120" i="3"/>
  <c r="O354" i="3"/>
  <c r="O883" i="3"/>
  <c r="O327" i="3"/>
  <c r="Q776" i="3"/>
  <c r="O315" i="3"/>
  <c r="Q921" i="3"/>
  <c r="O262" i="3"/>
  <c r="O15" i="3"/>
  <c r="Q294" i="3"/>
  <c r="Q276" i="3"/>
  <c r="Q525" i="3"/>
  <c r="Q59" i="3"/>
  <c r="Q848" i="3"/>
  <c r="O48" i="3"/>
  <c r="Q74" i="3"/>
  <c r="Q622" i="3"/>
  <c r="Q707" i="3"/>
  <c r="O450" i="3"/>
  <c r="Q597" i="3"/>
  <c r="O659" i="3"/>
  <c r="Q197" i="3"/>
  <c r="O884" i="3"/>
  <c r="Q643" i="3"/>
  <c r="Q782" i="3"/>
  <c r="Q248" i="3"/>
  <c r="O161" i="3"/>
  <c r="Q686" i="3"/>
  <c r="O316" i="3"/>
  <c r="O442" i="3"/>
  <c r="O600" i="3"/>
  <c r="Q326" i="3"/>
  <c r="O649" i="3"/>
  <c r="Q114" i="3"/>
  <c r="O537" i="3"/>
  <c r="O827" i="3"/>
  <c r="Q645" i="3"/>
  <c r="O787" i="3"/>
  <c r="Q905" i="3"/>
  <c r="O62" i="3"/>
  <c r="O168" i="3"/>
  <c r="Q628" i="3"/>
  <c r="Q41" i="3"/>
  <c r="O444" i="3"/>
  <c r="O590" i="3"/>
  <c r="Q908" i="3"/>
  <c r="O209" i="3"/>
  <c r="Q140" i="3"/>
  <c r="O218" i="3"/>
  <c r="O87" i="3"/>
  <c r="O584" i="3"/>
  <c r="O465" i="3"/>
  <c r="O499" i="3"/>
  <c r="O398" i="3"/>
  <c r="O852" i="3"/>
  <c r="O80" i="3"/>
  <c r="O466" i="3"/>
  <c r="O76" i="3"/>
  <c r="O918" i="3"/>
  <c r="O906" i="3"/>
  <c r="Q570" i="3"/>
  <c r="Q122" i="3"/>
  <c r="O320" i="3"/>
  <c r="Q31" i="3"/>
  <c r="Q671" i="3"/>
  <c r="O916" i="3"/>
  <c r="O207" i="3"/>
  <c r="Q376" i="3"/>
  <c r="O343" i="3"/>
  <c r="Q112" i="3"/>
  <c r="Q451" i="3"/>
  <c r="O893" i="3"/>
  <c r="O441" i="3"/>
  <c r="Q212" i="3"/>
  <c r="Q841" i="3"/>
  <c r="O618" i="3"/>
  <c r="O588" i="3"/>
  <c r="O605" i="3"/>
  <c r="Q808" i="3"/>
  <c r="Q614" i="3"/>
  <c r="O404" i="3"/>
  <c r="Q805" i="3"/>
  <c r="O506" i="3"/>
  <c r="O246" i="3"/>
  <c r="O932" i="3"/>
  <c r="O53" i="3"/>
  <c r="Q929" i="3"/>
  <c r="O449" i="3"/>
  <c r="O485" i="3"/>
  <c r="Q245" i="3"/>
  <c r="O108" i="3"/>
  <c r="Q770" i="3"/>
  <c r="O345" i="3"/>
  <c r="O83" i="3"/>
  <c r="Q371" i="3"/>
  <c r="Q738" i="3"/>
  <c r="O206" i="3"/>
  <c r="Q767" i="3"/>
  <c r="O568" i="3"/>
  <c r="O223" i="3"/>
  <c r="Q682" i="3"/>
  <c r="O724" i="3"/>
  <c r="Q303" i="3"/>
  <c r="O864" i="3"/>
  <c r="Q685" i="3"/>
  <c r="Q666" i="3"/>
  <c r="O755" i="3"/>
  <c r="O86" i="3"/>
  <c r="Q854" i="3"/>
  <c r="O687" i="3"/>
  <c r="Q661" i="3"/>
  <c r="O695" i="3"/>
  <c r="Q809" i="3"/>
  <c r="O42" i="3"/>
  <c r="Q668" i="3"/>
  <c r="Q627" i="3"/>
  <c r="O589" i="3"/>
  <c r="O564" i="3"/>
  <c r="O749" i="3"/>
  <c r="Q709" i="3"/>
  <c r="O757" i="3"/>
  <c r="O931" i="3"/>
  <c r="Q530" i="3"/>
  <c r="Q85" i="3"/>
  <c r="O454" i="3"/>
  <c r="O498" i="3"/>
  <c r="O693" i="3"/>
  <c r="Q288" i="3"/>
  <c r="Q12" i="3"/>
  <c r="Q420" i="3"/>
  <c r="O699" i="3"/>
  <c r="O511" i="3"/>
  <c r="O177" i="3"/>
  <c r="Q553" i="3"/>
  <c r="O547" i="3"/>
  <c r="O75" i="3"/>
  <c r="O164" i="3"/>
  <c r="Q200" i="3"/>
  <c r="O266" i="3"/>
  <c r="O433" i="3"/>
  <c r="Q457" i="3"/>
  <c r="O272" i="3"/>
  <c r="Q524" i="3"/>
  <c r="Q655" i="3"/>
  <c r="Q654" i="3"/>
  <c r="O750" i="3"/>
  <c r="Q887" i="3"/>
  <c r="O505" i="3"/>
  <c r="Q613" i="3"/>
  <c r="O194" i="3"/>
  <c r="O369" i="3"/>
  <c r="Q336" i="3"/>
  <c r="O73" i="3"/>
  <c r="Q928" i="3"/>
  <c r="O832" i="3"/>
  <c r="Q642" i="3"/>
  <c r="O57" i="3"/>
  <c r="Q299" i="3"/>
  <c r="Q397" i="3"/>
  <c r="O337" i="3"/>
  <c r="O191" i="3"/>
  <c r="O396" i="3"/>
  <c r="O146" i="3"/>
  <c r="Q155" i="3"/>
  <c r="Q878" i="3"/>
  <c r="O104" i="3"/>
  <c r="O592" i="3"/>
  <c r="O469" i="3"/>
  <c r="Q458" i="3"/>
  <c r="O11" i="3"/>
  <c r="Q774" i="3"/>
  <c r="Q352" i="3"/>
  <c r="O390" i="3"/>
  <c r="Q911" i="3"/>
  <c r="Q349" i="3"/>
  <c r="Q719" i="3"/>
  <c r="O519" i="3"/>
  <c r="O231" i="3"/>
  <c r="O930" i="3"/>
  <c r="Q834" i="3"/>
  <c r="O737" i="3"/>
  <c r="Q408" i="3"/>
  <c r="O849" i="3"/>
  <c r="Q414" i="3"/>
  <c r="O495" i="3"/>
  <c r="O147" i="3"/>
  <c r="O704" i="3"/>
  <c r="Q534" i="3"/>
  <c r="O297" i="3"/>
  <c r="O794" i="3"/>
  <c r="O603" i="3"/>
  <c r="O688" i="3"/>
  <c r="Q205" i="3"/>
  <c r="O182" i="3"/>
  <c r="O77" i="3"/>
  <c r="Q483" i="3"/>
  <c r="Q117" i="3"/>
  <c r="O107" i="3"/>
  <c r="Q663" i="3"/>
  <c r="Q850" i="3"/>
  <c r="O721" i="3"/>
  <c r="Q933" i="3"/>
  <c r="O747" i="3"/>
  <c r="O712" i="3"/>
  <c r="O718" i="3"/>
  <c r="Q730" i="3"/>
  <c r="Q18" i="3"/>
  <c r="O843" i="3"/>
  <c r="O522" i="3"/>
  <c r="O264" i="3"/>
  <c r="Q221" i="3"/>
  <c r="Q900" i="3"/>
  <c r="Q736" i="3"/>
  <c r="O481" i="3"/>
  <c r="Q329" i="3"/>
  <c r="Q710" i="3"/>
  <c r="Q474" i="3"/>
  <c r="Q129" i="3"/>
  <c r="O839" i="3"/>
  <c r="O674" i="3"/>
  <c r="Q427" i="3"/>
  <c r="O411" i="3"/>
  <c r="O620" i="3"/>
  <c r="O559" i="3"/>
  <c r="O604" i="3"/>
  <c r="Q591" i="3"/>
  <c r="Q670" i="3"/>
  <c r="O447" i="3"/>
  <c r="Q452" i="3"/>
  <c r="O599" i="3"/>
  <c r="Q215" i="3"/>
  <c r="O310" i="3"/>
  <c r="Q94" i="3"/>
  <c r="O46" i="3"/>
  <c r="O615" i="3"/>
  <c r="Q409" i="3"/>
  <c r="O208" i="3"/>
  <c r="O306" i="3"/>
  <c r="Q713" i="3"/>
  <c r="O813" i="3"/>
  <c r="Q35" i="3"/>
  <c r="O279" i="3"/>
  <c r="Q270" i="3"/>
  <c r="Q529" i="3"/>
  <c r="Q701" i="3"/>
  <c r="O225" i="3"/>
  <c r="Q717" i="3"/>
  <c r="Q30" i="3"/>
  <c r="Q290" i="3"/>
  <c r="O533" i="3"/>
  <c r="Q14" i="3"/>
  <c r="Q871" i="3"/>
  <c r="Q507" i="3"/>
  <c r="O131" i="3"/>
  <c r="Q752" i="3"/>
  <c r="Q508" i="3"/>
  <c r="Q811" i="3"/>
  <c r="Q548" i="3"/>
  <c r="O478" i="3"/>
  <c r="Q412" i="3"/>
  <c r="O777" i="3"/>
  <c r="O829" i="3"/>
  <c r="O292" i="3"/>
  <c r="Q886" i="3"/>
  <c r="O308" i="3"/>
  <c r="O334" i="3"/>
  <c r="Q126" i="3"/>
  <c r="Q32" i="3"/>
  <c r="Q196" i="3"/>
  <c r="O536" i="3"/>
  <c r="Q769" i="3"/>
  <c r="O268" i="3"/>
  <c r="O545" i="3"/>
  <c r="O244" i="3"/>
  <c r="O233" i="3"/>
  <c r="O448" i="3"/>
  <c r="O576" i="3"/>
  <c r="Q170" i="3"/>
  <c r="Q714" i="3"/>
  <c r="Q799" i="3"/>
  <c r="R799" i="3"/>
  <c r="R514" i="3"/>
  <c r="R677" i="3"/>
  <c r="R785" i="3"/>
  <c r="R88" i="3"/>
  <c r="R440" i="3"/>
  <c r="R623" i="3"/>
  <c r="R714" i="3"/>
  <c r="R924" i="3"/>
  <c r="R867" i="3"/>
  <c r="R702" i="3"/>
  <c r="R170" i="3"/>
  <c r="R13" i="3"/>
  <c r="R760" i="3"/>
  <c r="R462" i="3"/>
  <c r="R576" i="3"/>
  <c r="R554" i="3"/>
  <c r="R187" i="3"/>
  <c r="R810" i="3"/>
  <c r="R448" i="3"/>
  <c r="R233" i="3"/>
  <c r="Q244" i="3"/>
  <c r="R244" i="3"/>
  <c r="R545" i="3"/>
  <c r="R579" i="3"/>
  <c r="R788" i="3"/>
  <c r="R268" i="3"/>
  <c r="R577" i="3"/>
  <c r="R769" i="3"/>
  <c r="R881" i="3"/>
  <c r="R536" i="3"/>
  <c r="R142" i="3"/>
  <c r="R800" i="3"/>
  <c r="R892" i="3"/>
  <c r="R196" i="3"/>
  <c r="R593" i="3"/>
  <c r="R267" i="3"/>
  <c r="R504" i="3"/>
  <c r="R32" i="3"/>
  <c r="R417" i="3"/>
  <c r="R126" i="3"/>
  <c r="R865" i="3"/>
  <c r="R334" i="3"/>
  <c r="R455" i="3"/>
  <c r="R275" i="3"/>
  <c r="R586" i="3"/>
  <c r="R418" i="3"/>
  <c r="R308" i="3"/>
  <c r="R544" i="3"/>
  <c r="R691" i="3"/>
  <c r="R667" i="3"/>
  <c r="R355" i="3"/>
  <c r="R886" i="3"/>
  <c r="R8" i="3"/>
  <c r="R585" i="3"/>
  <c r="R292" i="3"/>
  <c r="R829" i="3"/>
  <c r="R754" i="3"/>
  <c r="R777" i="3"/>
  <c r="R513" i="3"/>
  <c r="R412" i="3"/>
  <c r="R338" i="3"/>
  <c r="R478" i="3"/>
  <c r="R598" i="3"/>
  <c r="R873" i="3"/>
  <c r="R419" i="3"/>
  <c r="R165" i="3"/>
  <c r="R96" i="3"/>
  <c r="R548" i="3"/>
  <c r="R552" i="3"/>
  <c r="R811" i="3"/>
  <c r="R17" i="3"/>
  <c r="R259" i="3"/>
  <c r="R405" i="3"/>
  <c r="R664" i="3"/>
  <c r="R517" i="3"/>
  <c r="R508" i="3"/>
  <c r="R752" i="3"/>
  <c r="R322" i="3"/>
  <c r="R319" i="3"/>
  <c r="R131" i="3"/>
  <c r="R507" i="3"/>
  <c r="R871" i="3"/>
  <c r="R14" i="3"/>
  <c r="R608" i="3"/>
  <c r="R533" i="3"/>
  <c r="R639" i="3"/>
  <c r="R708" i="3"/>
  <c r="R290" i="3"/>
  <c r="R575" i="3"/>
  <c r="R30" i="3"/>
  <c r="R436" i="3"/>
  <c r="R332" i="3"/>
  <c r="R110" i="3"/>
  <c r="R229" i="3"/>
  <c r="R717" i="3"/>
  <c r="R651" i="3"/>
  <c r="R894" i="3"/>
  <c r="R335" i="3"/>
  <c r="R225" i="3"/>
  <c r="R701" i="3"/>
  <c r="R529" i="3"/>
  <c r="R270" i="3"/>
  <c r="R282" i="3"/>
  <c r="R539" i="3"/>
  <c r="R650" i="3"/>
  <c r="R279" i="3"/>
  <c r="R818" i="3"/>
  <c r="R594" i="3"/>
  <c r="R863" i="3"/>
  <c r="R152" i="3"/>
  <c r="R35" i="3"/>
  <c r="R813" i="3"/>
  <c r="R713" i="3"/>
  <c r="R306" i="3"/>
  <c r="R350" i="3"/>
  <c r="R208" i="3"/>
  <c r="R68" i="3"/>
  <c r="R723" i="3"/>
  <c r="R409" i="3"/>
  <c r="R816" i="3"/>
  <c r="R463" i="3"/>
  <c r="R804" i="3"/>
  <c r="R615" i="3"/>
  <c r="R20" i="3"/>
  <c r="R46" i="3"/>
  <c r="R595" i="3"/>
  <c r="R94" i="3"/>
  <c r="R580" i="3"/>
  <c r="R249" i="3"/>
  <c r="R310" i="3"/>
  <c r="R802" i="3"/>
  <c r="R215" i="3"/>
  <c r="R706" i="3"/>
  <c r="R239" i="3"/>
  <c r="R599" i="3"/>
  <c r="R284" i="3"/>
  <c r="R452" i="3"/>
  <c r="R105" i="3"/>
  <c r="R183" i="3"/>
  <c r="R447" i="3"/>
  <c r="R425" i="3"/>
  <c r="R486" i="3"/>
  <c r="R670" i="3"/>
  <c r="R591" i="3"/>
  <c r="R882" i="3"/>
  <c r="R604" i="3"/>
  <c r="R324" i="3"/>
  <c r="R559" i="3"/>
  <c r="R876" i="3"/>
  <c r="R620" i="3"/>
  <c r="R411" i="3"/>
  <c r="R468" i="3"/>
  <c r="R569" i="3"/>
  <c r="R427" i="3"/>
  <c r="R674" i="3"/>
  <c r="R648" i="3"/>
  <c r="R839" i="3"/>
  <c r="R491" i="3"/>
  <c r="R740" i="3"/>
  <c r="R129" i="3"/>
  <c r="R474" i="3"/>
  <c r="R741" i="3"/>
  <c r="R428" i="3"/>
  <c r="R778" i="3"/>
  <c r="R731" i="3"/>
  <c r="R329" i="3"/>
  <c r="O329" i="3"/>
  <c r="R481" i="3"/>
  <c r="R736" i="3"/>
  <c r="R844" i="3"/>
  <c r="R764" i="3"/>
  <c r="R761" i="3"/>
  <c r="R900" i="3"/>
  <c r="R221" i="3"/>
  <c r="R923" i="3"/>
  <c r="R859" i="3"/>
  <c r="R711" i="3"/>
  <c r="R264" i="3"/>
  <c r="R652" i="3"/>
  <c r="R522" i="3"/>
  <c r="R52" i="3"/>
  <c r="R84" i="3"/>
  <c r="R135" i="3"/>
  <c r="R532" i="3"/>
  <c r="R843" i="3"/>
  <c r="R128" i="3"/>
  <c r="R395" i="3"/>
  <c r="R638" i="3"/>
  <c r="R857" i="3"/>
  <c r="R158" i="3"/>
  <c r="R18" i="3"/>
  <c r="R730" i="3"/>
  <c r="O730" i="3"/>
  <c r="R718" i="3"/>
  <c r="R817" i="3"/>
  <c r="R712" i="3"/>
  <c r="Q747" i="3"/>
  <c r="R747" i="3"/>
  <c r="R581" i="3"/>
  <c r="R461" i="3"/>
  <c r="R616" i="3"/>
  <c r="R726" i="3"/>
  <c r="R65" i="3"/>
  <c r="R933" i="3"/>
  <c r="R721" i="3"/>
  <c r="R815" i="3"/>
  <c r="R850" i="3"/>
  <c r="R475" i="3"/>
  <c r="R429" i="3"/>
  <c r="R542" i="3"/>
  <c r="R663" i="3"/>
  <c r="R107" i="3"/>
  <c r="R117" i="3"/>
  <c r="R483" i="3"/>
  <c r="R472" i="3"/>
  <c r="R318" i="3"/>
  <c r="R77" i="3"/>
  <c r="R182" i="3"/>
  <c r="R217" i="3"/>
  <c r="R582" i="3"/>
  <c r="R205" i="3"/>
  <c r="R735" i="3"/>
  <c r="R388" i="3"/>
  <c r="R286" i="3"/>
  <c r="R688" i="3"/>
  <c r="R446" i="3"/>
  <c r="R47" i="3"/>
  <c r="Q603" i="3"/>
  <c r="R603" i="3"/>
  <c r="R794" i="3"/>
  <c r="R247" i="3"/>
  <c r="R179" i="3"/>
  <c r="R297" i="3"/>
  <c r="R534" i="3"/>
  <c r="R178" i="3"/>
  <c r="R399" i="3"/>
  <c r="R853" i="3"/>
  <c r="R520" i="3"/>
  <c r="R342" i="3"/>
  <c r="R704" i="3"/>
  <c r="R234" i="3"/>
  <c r="R147" i="3"/>
  <c r="R549" i="3"/>
  <c r="R222" i="3"/>
  <c r="R495" i="3"/>
  <c r="R414" i="3"/>
  <c r="R831" i="3"/>
  <c r="R235" i="3"/>
  <c r="R26" i="3"/>
  <c r="R914" i="3"/>
  <c r="R849" i="3"/>
  <c r="R408" i="3"/>
  <c r="R210" i="3"/>
  <c r="R891" i="3"/>
  <c r="R737" i="3"/>
  <c r="R389" i="3"/>
  <c r="R834" i="3"/>
  <c r="R745" i="3"/>
  <c r="R930" i="3"/>
  <c r="R339" i="3"/>
  <c r="R231" i="3"/>
  <c r="R519" i="3"/>
  <c r="R509" i="3"/>
  <c r="R236" i="3"/>
  <c r="R360" i="3"/>
  <c r="R349" i="3"/>
  <c r="R510" i="3"/>
  <c r="R911" i="3"/>
  <c r="R390" i="3"/>
  <c r="R352" i="3"/>
  <c r="R774" i="3"/>
  <c r="R11" i="3"/>
  <c r="R563" i="3"/>
  <c r="R458" i="3"/>
  <c r="O458" i="3"/>
  <c r="R242" i="3"/>
  <c r="R469" i="3"/>
  <c r="R592" i="3"/>
  <c r="R104" i="3"/>
  <c r="R878" i="3"/>
  <c r="R155" i="3"/>
  <c r="R934" i="3"/>
  <c r="R396" i="3"/>
  <c r="R323" i="3"/>
  <c r="R531" i="3"/>
  <c r="R191" i="3"/>
  <c r="R337" i="3"/>
  <c r="R397" i="3"/>
  <c r="R224" i="3"/>
  <c r="R325" i="3"/>
  <c r="R299" i="3"/>
  <c r="O299" i="3"/>
  <c r="R57" i="3"/>
  <c r="R642" i="3"/>
  <c r="R936" i="3"/>
  <c r="R832" i="3"/>
  <c r="R928" i="3"/>
  <c r="R546" i="3"/>
  <c r="R24" i="3"/>
  <c r="R73" i="3"/>
  <c r="R283" i="3"/>
  <c r="R369" i="3"/>
  <c r="R613" i="3"/>
  <c r="R365" i="3"/>
  <c r="R505" i="3"/>
  <c r="R887" i="3"/>
  <c r="R432" i="3"/>
  <c r="R431" i="3"/>
  <c r="R750" i="3"/>
  <c r="R654" i="3"/>
  <c r="R655" i="3"/>
  <c r="R524" i="3"/>
  <c r="R272" i="3"/>
  <c r="R457" i="3"/>
  <c r="R433" i="3"/>
  <c r="R266" i="3"/>
  <c r="R200" i="3"/>
  <c r="R164" i="3"/>
  <c r="R75" i="3"/>
  <c r="R547" i="3"/>
  <c r="R553" i="3"/>
  <c r="R177" i="3"/>
  <c r="R511" i="3"/>
  <c r="R251" i="3"/>
  <c r="R699" i="3"/>
  <c r="R420" i="3"/>
  <c r="R12" i="3"/>
  <c r="R288" i="3"/>
  <c r="R693" i="3"/>
  <c r="R498" i="3"/>
  <c r="R454" i="3"/>
  <c r="R637" i="3"/>
  <c r="R85" i="3"/>
  <c r="R530" i="3"/>
  <c r="O530" i="3"/>
  <c r="R29" i="3"/>
  <c r="R931" i="3"/>
  <c r="R662" i="3"/>
  <c r="R757" i="3"/>
  <c r="R489" i="3"/>
  <c r="R709" i="3"/>
  <c r="R749" i="3"/>
  <c r="R564" i="3"/>
  <c r="R589" i="3"/>
  <c r="R551" i="3"/>
  <c r="R367" i="3"/>
  <c r="R627" i="3"/>
  <c r="R668" i="3"/>
  <c r="O668" i="3"/>
  <c r="R42" i="3"/>
  <c r="R809" i="3"/>
  <c r="R695" i="3"/>
  <c r="R661" i="3"/>
  <c r="R50" i="3"/>
  <c r="R687" i="3"/>
  <c r="R854" i="3"/>
  <c r="R86" i="3"/>
  <c r="R755" i="3"/>
  <c r="R666" i="3"/>
  <c r="R685" i="3"/>
  <c r="O685" i="3"/>
  <c r="R303" i="3"/>
  <c r="R724" i="3"/>
  <c r="R682" i="3"/>
  <c r="R223" i="3"/>
  <c r="R568" i="3"/>
  <c r="R791" i="3"/>
  <c r="R767" i="3"/>
  <c r="R416" i="3"/>
  <c r="R206" i="3"/>
  <c r="R738" i="3"/>
  <c r="R371" i="3"/>
  <c r="Q83" i="3"/>
  <c r="R83" i="3"/>
  <c r="Q345" i="3"/>
  <c r="R345" i="3"/>
  <c r="R770" i="3"/>
  <c r="O770" i="3"/>
  <c r="R108" i="3"/>
  <c r="R175" i="3"/>
  <c r="R245" i="3"/>
  <c r="R92" i="3"/>
  <c r="R485" i="3"/>
  <c r="R449" i="3"/>
  <c r="R929" i="3"/>
  <c r="R53" i="3"/>
  <c r="R612" i="3"/>
  <c r="R847" i="3"/>
  <c r="R932" i="3"/>
  <c r="R246" i="3"/>
  <c r="R211" i="3"/>
  <c r="R506" i="3"/>
  <c r="R805" i="3"/>
  <c r="R748" i="3"/>
  <c r="R404" i="3"/>
  <c r="R614" i="3"/>
  <c r="R808" i="3"/>
  <c r="R605" i="3"/>
  <c r="R588" i="3"/>
  <c r="R250" i="3"/>
  <c r="R618" i="3"/>
  <c r="R841" i="3"/>
  <c r="R494" i="3"/>
  <c r="R212" i="3"/>
  <c r="R441" i="3"/>
  <c r="R917" i="3"/>
  <c r="R893" i="3"/>
  <c r="R451" i="3"/>
  <c r="R112" i="3"/>
  <c r="R343" i="3"/>
  <c r="R376" i="3"/>
  <c r="R207" i="3"/>
  <c r="R683" i="3"/>
  <c r="R916" i="3"/>
  <c r="R671" i="3"/>
  <c r="R10" i="3"/>
  <c r="R31" i="3"/>
  <c r="R320" i="3"/>
  <c r="R122" i="3"/>
  <c r="R570" i="3"/>
  <c r="R353" i="3"/>
  <c r="R906" i="3"/>
  <c r="R918" i="3"/>
  <c r="R76" i="3"/>
  <c r="R466" i="3"/>
  <c r="R80" i="3"/>
  <c r="R22" i="3"/>
  <c r="R852" i="3"/>
  <c r="R398" i="3"/>
  <c r="R499" i="3"/>
  <c r="R465" i="3"/>
  <c r="R584" i="3"/>
  <c r="R87" i="3"/>
  <c r="R218" i="3"/>
  <c r="R140" i="3"/>
  <c r="O140" i="3"/>
  <c r="R908" i="3"/>
  <c r="R590" i="3"/>
  <c r="R939" i="3"/>
  <c r="R444" i="3"/>
  <c r="R41" i="3"/>
  <c r="R199" i="3"/>
  <c r="R628" i="3"/>
  <c r="O628" i="3"/>
  <c r="R168" i="3"/>
  <c r="R62" i="3"/>
  <c r="R905" i="3"/>
  <c r="O905" i="3"/>
  <c r="R787" i="3"/>
  <c r="R645" i="3"/>
  <c r="R827" i="3"/>
  <c r="R556" i="3"/>
  <c r="R537" i="3"/>
  <c r="R526" i="3"/>
  <c r="R649" i="3"/>
  <c r="R326" i="3"/>
  <c r="O326" i="3"/>
  <c r="R600" i="3"/>
  <c r="R442" i="3"/>
  <c r="R686" i="3"/>
  <c r="R868" i="3"/>
  <c r="R161" i="3"/>
  <c r="R812" i="3"/>
  <c r="R782" i="3"/>
  <c r="R643" i="3"/>
  <c r="R884" i="3"/>
  <c r="R197" i="3"/>
  <c r="R659" i="3"/>
  <c r="R287" i="3"/>
  <c r="R597" i="3"/>
  <c r="R450" i="3"/>
  <c r="R707" i="3"/>
  <c r="R672" i="3"/>
  <c r="R622" i="3"/>
  <c r="R74" i="3"/>
  <c r="R48" i="3"/>
  <c r="R848" i="3"/>
  <c r="R174" i="3"/>
  <c r="R59" i="3"/>
  <c r="R525" i="3"/>
  <c r="R276" i="3"/>
  <c r="O276" i="3"/>
  <c r="R60" i="3"/>
  <c r="R294" i="3"/>
  <c r="R15" i="3"/>
  <c r="Q262" i="3"/>
  <c r="R262" i="3"/>
  <c r="R213" i="3"/>
  <c r="R921" i="3"/>
  <c r="R315" i="3"/>
  <c r="R814" i="3"/>
  <c r="R776" i="3"/>
  <c r="R327" i="3"/>
  <c r="Q883" i="3"/>
  <c r="R883" i="3"/>
  <c r="R354" i="3"/>
  <c r="Q120" i="3"/>
  <c r="R120" i="3"/>
  <c r="R422" i="3"/>
  <c r="R391" i="3"/>
  <c r="O391" i="3"/>
  <c r="R351" i="3"/>
  <c r="R669" i="3"/>
  <c r="Q879" i="3"/>
  <c r="R879" i="3"/>
  <c r="R780" i="3"/>
  <c r="Q751" i="3"/>
  <c r="R751" i="3"/>
  <c r="R377" i="3"/>
  <c r="R762" i="3"/>
  <c r="Q822" i="3"/>
  <c r="R822" i="3"/>
  <c r="R101" i="3"/>
  <c r="O101" i="3"/>
  <c r="R632" i="3"/>
  <c r="R118" i="3"/>
  <c r="R296" i="3"/>
  <c r="R274" i="3"/>
  <c r="R729" i="3"/>
  <c r="R430" i="3"/>
  <c r="R70" i="3"/>
  <c r="R819" i="3"/>
  <c r="Q255" i="3"/>
  <c r="R255" i="3"/>
  <c r="R555" i="3"/>
  <c r="R127" i="3"/>
  <c r="Q484" i="3"/>
  <c r="R484" i="3"/>
  <c r="R263" i="3"/>
  <c r="R617" i="3"/>
  <c r="R626" i="3"/>
  <c r="Q300" i="3"/>
  <c r="R300" i="3"/>
  <c r="R727" i="3"/>
  <c r="Q214" i="3"/>
  <c r="R214" i="3"/>
  <c r="R382" i="3"/>
  <c r="R370" i="3"/>
  <c r="Q90" i="3"/>
  <c r="R90" i="3"/>
  <c r="Q39" i="3"/>
  <c r="R39" i="3"/>
  <c r="R386" i="3"/>
  <c r="Q459" i="3"/>
  <c r="R459" i="3"/>
  <c r="Q381" i="3"/>
  <c r="R381" i="3"/>
  <c r="R138" i="3"/>
  <c r="R385" i="3"/>
  <c r="Q125" i="3"/>
  <c r="R125" i="3"/>
  <c r="R151" i="3"/>
  <c r="O151" i="3"/>
  <c r="R768" i="3"/>
  <c r="R904" i="3"/>
  <c r="R828" i="3"/>
  <c r="O828" i="3"/>
  <c r="R523" i="3"/>
  <c r="R739" i="3"/>
  <c r="R445" i="3"/>
  <c r="O445" i="3"/>
  <c r="R98" i="3"/>
  <c r="R676" i="3"/>
  <c r="R872" i="3"/>
  <c r="R331" i="3"/>
  <c r="R198" i="3"/>
  <c r="R657" i="3"/>
  <c r="R610" i="3"/>
  <c r="R116" i="3"/>
  <c r="O116" i="3"/>
  <c r="R925" i="3"/>
  <c r="R347" i="3"/>
  <c r="O347" i="3"/>
  <c r="R392" i="3"/>
  <c r="O392" i="3"/>
  <c r="R293" i="3"/>
  <c r="R912" i="3"/>
  <c r="O912" i="3"/>
  <c r="R180" i="3"/>
  <c r="R888" i="3"/>
  <c r="O888" i="3"/>
  <c r="R640" i="3"/>
  <c r="R838" i="3"/>
  <c r="Q772" i="3"/>
  <c r="R772" i="3"/>
  <c r="R219" i="3"/>
  <c r="R194" i="3" l="1"/>
  <c r="O892" i="3"/>
  <c r="Q892" i="3"/>
  <c r="O267" i="3"/>
  <c r="Q267" i="3"/>
  <c r="O865" i="3"/>
  <c r="Q865" i="3"/>
  <c r="O544" i="3"/>
  <c r="Q544" i="3"/>
  <c r="Q608" i="3"/>
  <c r="O608" i="3"/>
  <c r="Q229" i="3"/>
  <c r="O229" i="3"/>
  <c r="O594" i="3"/>
  <c r="Q594" i="3"/>
  <c r="O350" i="3"/>
  <c r="Q350" i="3"/>
  <c r="Q802" i="3"/>
  <c r="O802" i="3"/>
  <c r="Q239" i="3"/>
  <c r="O239" i="3"/>
  <c r="O586" i="3"/>
  <c r="Q586" i="3"/>
  <c r="O513" i="3"/>
  <c r="Q513" i="3"/>
  <c r="Q165" i="3"/>
  <c r="O165" i="3"/>
  <c r="Q552" i="3"/>
  <c r="O552" i="3"/>
  <c r="Q708" i="3"/>
  <c r="O708" i="3"/>
  <c r="Q575" i="3"/>
  <c r="O575" i="3"/>
  <c r="Q332" i="3"/>
  <c r="O332" i="3"/>
  <c r="Q335" i="3"/>
  <c r="O335" i="3"/>
  <c r="O569" i="3"/>
  <c r="Q569" i="3"/>
  <c r="Q411" i="3"/>
  <c r="O670" i="3"/>
  <c r="Q292" i="3"/>
  <c r="Q428" i="3"/>
  <c r="O428" i="3"/>
  <c r="Q761" i="3"/>
  <c r="O761" i="3"/>
  <c r="O135" i="3"/>
  <c r="Q135" i="3"/>
  <c r="Q128" i="3"/>
  <c r="O128" i="3"/>
  <c r="O616" i="3"/>
  <c r="Q616" i="3"/>
  <c r="O582" i="3"/>
  <c r="Q582" i="3"/>
  <c r="O178" i="3"/>
  <c r="Q178" i="3"/>
  <c r="O831" i="3"/>
  <c r="Q831" i="3"/>
  <c r="O251" i="3"/>
  <c r="Q251" i="3"/>
  <c r="Q489" i="3"/>
  <c r="O489" i="3"/>
  <c r="Q198" i="3"/>
  <c r="Q872" i="3"/>
  <c r="O626" i="3"/>
  <c r="O127" i="3"/>
  <c r="O819" i="3"/>
  <c r="Q590" i="3"/>
  <c r="O874" i="3"/>
  <c r="Q874" i="3"/>
  <c r="O323" i="3"/>
  <c r="Q323" i="3"/>
  <c r="O551" i="3"/>
  <c r="Q551" i="3"/>
  <c r="Q367" i="3"/>
  <c r="O367" i="3"/>
  <c r="O791" i="3"/>
  <c r="Q791" i="3"/>
  <c r="Q92" i="3"/>
  <c r="O92" i="3"/>
  <c r="O556" i="3"/>
  <c r="Q556" i="3"/>
  <c r="Q657" i="3"/>
  <c r="O729" i="3"/>
  <c r="Q118" i="3"/>
  <c r="Q327" i="3"/>
  <c r="Q48" i="3"/>
  <c r="Q884" i="3"/>
  <c r="O248" i="3"/>
  <c r="O41" i="3"/>
  <c r="O805" i="3"/>
  <c r="Q86" i="3"/>
  <c r="O661" i="3"/>
  <c r="O709" i="3"/>
  <c r="O288" i="3"/>
  <c r="O420" i="3"/>
  <c r="Q433" i="3"/>
  <c r="Q272" i="3"/>
  <c r="O524" i="3"/>
  <c r="O613" i="3"/>
  <c r="O352" i="3"/>
  <c r="Q704" i="3"/>
  <c r="Q77" i="3"/>
  <c r="O663" i="3"/>
  <c r="Q843" i="3"/>
  <c r="Q264" i="3"/>
  <c r="Q857" i="3"/>
  <c r="O857" i="3"/>
  <c r="O735" i="3"/>
  <c r="Q735" i="3"/>
  <c r="O179" i="3"/>
  <c r="Q179" i="3"/>
  <c r="O606" i="3"/>
  <c r="Q606" i="3"/>
  <c r="Q546" i="3"/>
  <c r="O546" i="3"/>
  <c r="Q432" i="3"/>
  <c r="O432" i="3"/>
  <c r="Q662" i="3"/>
  <c r="O662" i="3"/>
  <c r="O838" i="3"/>
  <c r="Q739" i="3"/>
  <c r="O780" i="3"/>
  <c r="O669" i="3"/>
  <c r="O707" i="3"/>
  <c r="Q827" i="3"/>
  <c r="Q499" i="3"/>
  <c r="Q918" i="3"/>
  <c r="O570" i="3"/>
  <c r="Q207" i="3"/>
  <c r="O112" i="3"/>
  <c r="Q441" i="3"/>
  <c r="Q932" i="3"/>
  <c r="O371" i="3"/>
  <c r="Q699" i="3"/>
  <c r="O397" i="3"/>
  <c r="O349" i="3"/>
  <c r="Q231" i="3"/>
  <c r="O834" i="3"/>
  <c r="Q688" i="3"/>
  <c r="Q242" i="3"/>
  <c r="O242" i="3"/>
  <c r="Q416" i="3"/>
  <c r="O416" i="3"/>
  <c r="O175" i="3"/>
  <c r="Q175" i="3"/>
  <c r="Q211" i="3"/>
  <c r="O211" i="3"/>
  <c r="O939" i="3"/>
  <c r="Q939" i="3"/>
  <c r="Q199" i="3"/>
  <c r="O199" i="3"/>
  <c r="Q526" i="3"/>
  <c r="O526" i="3"/>
  <c r="O868" i="3"/>
  <c r="Q868" i="3"/>
  <c r="O287" i="3"/>
  <c r="Q287" i="3"/>
  <c r="Q672" i="3"/>
  <c r="O672" i="3"/>
  <c r="Q756" i="3"/>
  <c r="O197" i="3"/>
  <c r="Q600" i="3"/>
  <c r="Q62" i="3"/>
  <c r="Q218" i="3"/>
  <c r="Q588" i="3"/>
  <c r="O808" i="3"/>
  <c r="Q53" i="3"/>
  <c r="O682" i="3"/>
  <c r="O303" i="3"/>
  <c r="Q589" i="3"/>
  <c r="Q547" i="3"/>
  <c r="O200" i="3"/>
  <c r="O336" i="3"/>
  <c r="Q396" i="3"/>
  <c r="O878" i="3"/>
  <c r="O911" i="3"/>
  <c r="O719" i="3"/>
  <c r="Q737" i="3"/>
  <c r="O736" i="3"/>
  <c r="O474" i="3"/>
  <c r="Q46" i="3"/>
  <c r="O412" i="3"/>
  <c r="Q268" i="3"/>
  <c r="O666" i="3"/>
  <c r="O212" i="3"/>
  <c r="O155" i="3"/>
  <c r="Q592" i="3"/>
  <c r="O483" i="3"/>
  <c r="Q721" i="3"/>
  <c r="Q604" i="3"/>
  <c r="O591" i="3"/>
  <c r="Q448" i="3"/>
  <c r="O714" i="3"/>
  <c r="O219" i="3"/>
  <c r="Q523" i="3"/>
  <c r="O904" i="3"/>
  <c r="Q466" i="3"/>
  <c r="O553" i="3"/>
  <c r="O774" i="3"/>
  <c r="Q718" i="3"/>
  <c r="Q279" i="3"/>
  <c r="O270" i="3"/>
  <c r="O129" i="3"/>
  <c r="O31" i="3"/>
  <c r="Q246" i="3"/>
  <c r="O245" i="3"/>
  <c r="O925" i="3"/>
  <c r="O841" i="3"/>
  <c r="Q385" i="3"/>
  <c r="O632" i="3"/>
  <c r="Q354" i="3"/>
  <c r="O645" i="3"/>
  <c r="O671" i="3"/>
  <c r="O126" i="3"/>
  <c r="O180" i="3"/>
  <c r="O676" i="3"/>
  <c r="O614" i="3"/>
  <c r="Q370" i="3"/>
  <c r="O617" i="3"/>
  <c r="Q70" i="3"/>
  <c r="O74" i="3"/>
  <c r="Q659" i="3"/>
  <c r="O686" i="3"/>
  <c r="Q649" i="3"/>
  <c r="O908" i="3"/>
  <c r="O376" i="3"/>
  <c r="O767" i="3"/>
  <c r="Q498" i="3"/>
  <c r="Q266" i="3"/>
  <c r="Q522" i="3"/>
  <c r="O900" i="3"/>
  <c r="Q481" i="3"/>
  <c r="Q615" i="3"/>
  <c r="O701" i="3"/>
  <c r="O548" i="3"/>
  <c r="Q478" i="3"/>
  <c r="O122" i="3"/>
  <c r="O451" i="3"/>
  <c r="Q931" i="3"/>
  <c r="O867" i="3"/>
  <c r="Q867" i="3"/>
  <c r="Q810" i="3"/>
  <c r="O810" i="3"/>
  <c r="O593" i="3"/>
  <c r="Q593" i="3"/>
  <c r="Q355" i="3"/>
  <c r="O355" i="3"/>
  <c r="Q419" i="3"/>
  <c r="O419" i="3"/>
  <c r="O319" i="3"/>
  <c r="Q319" i="3"/>
  <c r="O539" i="3"/>
  <c r="Q539" i="3"/>
  <c r="Q595" i="3"/>
  <c r="O595" i="3"/>
  <c r="O580" i="3"/>
  <c r="Q580" i="3"/>
  <c r="Q706" i="3"/>
  <c r="O706" i="3"/>
  <c r="Q764" i="3"/>
  <c r="O764" i="3"/>
  <c r="Q922" i="3"/>
  <c r="O922" i="3"/>
  <c r="Q461" i="3"/>
  <c r="O461" i="3"/>
  <c r="Q217" i="3"/>
  <c r="O217" i="3"/>
  <c r="O520" i="3"/>
  <c r="Q520" i="3"/>
  <c r="O389" i="3"/>
  <c r="Q389" i="3"/>
  <c r="Q563" i="3"/>
  <c r="O563" i="3"/>
  <c r="O762" i="3"/>
  <c r="O422" i="3"/>
  <c r="Q315" i="3"/>
  <c r="Q15" i="3"/>
  <c r="Q161" i="3"/>
  <c r="Q444" i="3"/>
  <c r="O627" i="3"/>
  <c r="Q454" i="3"/>
  <c r="O655" i="3"/>
  <c r="Q194" i="3"/>
  <c r="Q104" i="3"/>
  <c r="O409" i="3"/>
  <c r="Q306" i="3"/>
  <c r="O35" i="3"/>
  <c r="Q308" i="3"/>
  <c r="Q760" i="3"/>
  <c r="O760" i="3"/>
  <c r="Q788" i="3"/>
  <c r="O788" i="3"/>
  <c r="Q142" i="3"/>
  <c r="O142" i="3"/>
  <c r="O585" i="3"/>
  <c r="Q585" i="3"/>
  <c r="O274" i="3"/>
  <c r="O776" i="3"/>
  <c r="O525" i="3"/>
  <c r="Q450" i="3"/>
  <c r="O643" i="3"/>
  <c r="Q316" i="3"/>
  <c r="O114" i="3"/>
  <c r="Q584" i="3"/>
  <c r="Q398" i="3"/>
  <c r="Q80" i="3"/>
  <c r="O929" i="3"/>
  <c r="O738" i="3"/>
  <c r="Q568" i="3"/>
  <c r="O809" i="3"/>
  <c r="Q564" i="3"/>
  <c r="O457" i="3"/>
  <c r="O887" i="3"/>
  <c r="O642" i="3"/>
  <c r="Q337" i="3"/>
  <c r="O408" i="3"/>
  <c r="O534" i="3"/>
  <c r="Q107" i="3"/>
  <c r="O933" i="3"/>
  <c r="Q712" i="3"/>
  <c r="O427" i="3"/>
  <c r="Q620" i="3"/>
  <c r="Q777" i="3"/>
  <c r="O769" i="3"/>
  <c r="Q233" i="3"/>
  <c r="O187" i="3"/>
  <c r="Q187" i="3"/>
  <c r="O275" i="3"/>
  <c r="Q275" i="3"/>
  <c r="Q405" i="3"/>
  <c r="O405" i="3"/>
  <c r="Q894" i="3"/>
  <c r="O894" i="3"/>
  <c r="Q468" i="3"/>
  <c r="O468" i="3"/>
  <c r="O437" i="3"/>
  <c r="Q437" i="3"/>
  <c r="Q731" i="3"/>
  <c r="O731" i="3"/>
  <c r="O711" i="3"/>
  <c r="Q711" i="3"/>
  <c r="Q84" i="3"/>
  <c r="O84" i="3"/>
  <c r="O542" i="3"/>
  <c r="Q542" i="3"/>
  <c r="Q318" i="3"/>
  <c r="O318" i="3"/>
  <c r="O286" i="3"/>
  <c r="Q286" i="3"/>
  <c r="Q247" i="3"/>
  <c r="O247" i="3"/>
  <c r="Q549" i="3"/>
  <c r="O549" i="3"/>
  <c r="O891" i="3"/>
  <c r="Q891" i="3"/>
  <c r="O339" i="3"/>
  <c r="Q339" i="3"/>
  <c r="O360" i="3"/>
  <c r="Q360" i="3"/>
  <c r="O934" i="3"/>
  <c r="Q934" i="3"/>
  <c r="Q325" i="3"/>
  <c r="O325" i="3"/>
  <c r="O854" i="3"/>
  <c r="O12" i="3"/>
  <c r="Q511" i="3"/>
  <c r="Q75" i="3"/>
  <c r="O654" i="3"/>
  <c r="O928" i="3"/>
  <c r="Q469" i="3"/>
  <c r="O414" i="3"/>
  <c r="O205" i="3"/>
  <c r="O850" i="3"/>
  <c r="Q447" i="3"/>
  <c r="Q310" i="3"/>
  <c r="O14" i="3"/>
  <c r="O508" i="3"/>
  <c r="Q440" i="3"/>
  <c r="Q909" i="3"/>
  <c r="Q514" i="3"/>
  <c r="O430" i="3"/>
  <c r="O640" i="3"/>
  <c r="O138" i="3"/>
  <c r="O848" i="3"/>
  <c r="Q687" i="3"/>
  <c r="O117" i="3"/>
  <c r="O18" i="3"/>
  <c r="O221" i="3"/>
  <c r="Q839" i="3"/>
  <c r="Q559" i="3"/>
  <c r="O452" i="3"/>
  <c r="O94" i="3"/>
  <c r="Q813" i="3"/>
  <c r="O529" i="3"/>
  <c r="O30" i="3"/>
  <c r="O507" i="3"/>
  <c r="O811" i="3"/>
  <c r="Q536" i="3"/>
  <c r="O702" i="3"/>
  <c r="Q702" i="3"/>
  <c r="O462" i="3"/>
  <c r="Q462" i="3"/>
  <c r="Q598" i="3"/>
  <c r="O598" i="3"/>
  <c r="O650" i="3"/>
  <c r="Q650" i="3"/>
  <c r="Q20" i="3"/>
  <c r="O20" i="3"/>
  <c r="O331" i="3"/>
  <c r="O727" i="3"/>
  <c r="Q906" i="3"/>
  <c r="Q750" i="3"/>
  <c r="O610" i="3"/>
  <c r="O263" i="3"/>
  <c r="O782" i="3"/>
  <c r="Q485" i="3"/>
  <c r="Q757" i="3"/>
  <c r="O768" i="3"/>
  <c r="Q87" i="3"/>
  <c r="Q182" i="3"/>
  <c r="O55" i="3"/>
  <c r="Q55" i="3"/>
  <c r="Q577" i="3"/>
  <c r="O577" i="3"/>
  <c r="O881" i="3"/>
  <c r="Q881" i="3"/>
  <c r="Q418" i="3"/>
  <c r="O418" i="3"/>
  <c r="O691" i="3"/>
  <c r="Q691" i="3"/>
  <c r="Q17" i="3"/>
  <c r="O17" i="3"/>
  <c r="O664" i="3"/>
  <c r="Q664" i="3"/>
  <c r="O110" i="3"/>
  <c r="Q110" i="3"/>
  <c r="Q863" i="3"/>
  <c r="O863" i="3"/>
  <c r="O816" i="3"/>
  <c r="Q816" i="3"/>
  <c r="Q692" i="3"/>
  <c r="O692" i="3"/>
  <c r="O249" i="3"/>
  <c r="Q249" i="3"/>
  <c r="Q105" i="3"/>
  <c r="O105" i="3"/>
  <c r="O425" i="3"/>
  <c r="Q425" i="3"/>
  <c r="Q491" i="3"/>
  <c r="O491" i="3"/>
  <c r="O740" i="3"/>
  <c r="Q740" i="3"/>
  <c r="Q844" i="3"/>
  <c r="O844" i="3"/>
  <c r="Q652" i="3"/>
  <c r="O652" i="3"/>
  <c r="Q395" i="3"/>
  <c r="O395" i="3"/>
  <c r="O726" i="3"/>
  <c r="Q726" i="3"/>
  <c r="Q475" i="3"/>
  <c r="O475" i="3"/>
  <c r="Q446" i="3"/>
  <c r="O446" i="3"/>
  <c r="O399" i="3"/>
  <c r="Q399" i="3"/>
  <c r="Q342" i="3"/>
  <c r="O342" i="3"/>
  <c r="O234" i="3"/>
  <c r="Q234" i="3"/>
  <c r="O222" i="3"/>
  <c r="Q222" i="3"/>
  <c r="O26" i="3"/>
  <c r="Q26" i="3"/>
  <c r="Q914" i="3"/>
  <c r="O914" i="3"/>
  <c r="Q745" i="3"/>
  <c r="O745" i="3"/>
  <c r="Q509" i="3"/>
  <c r="O509" i="3"/>
  <c r="O236" i="3"/>
  <c r="Q236" i="3"/>
  <c r="O510" i="3"/>
  <c r="Q510" i="3"/>
  <c r="O531" i="3"/>
  <c r="Q531" i="3"/>
  <c r="Q224" i="3"/>
  <c r="O224" i="3"/>
  <c r="Q936" i="3"/>
  <c r="O936" i="3"/>
  <c r="O24" i="3"/>
  <c r="Q24" i="3"/>
  <c r="Q283" i="3"/>
  <c r="O283" i="3"/>
  <c r="O365" i="3"/>
  <c r="Q365" i="3"/>
  <c r="Q431" i="3"/>
  <c r="O431" i="3"/>
  <c r="Q935" i="3"/>
  <c r="O935" i="3"/>
  <c r="O637" i="3"/>
  <c r="Q637" i="3"/>
  <c r="Q29" i="3"/>
  <c r="O29" i="3"/>
  <c r="O496" i="3"/>
  <c r="Q496" i="3"/>
  <c r="Q50" i="3"/>
  <c r="O50" i="3"/>
  <c r="O612" i="3"/>
  <c r="Q612" i="3"/>
  <c r="Q847" i="3"/>
  <c r="O847" i="3"/>
  <c r="O748" i="3"/>
  <c r="Q748" i="3"/>
  <c r="O250" i="3"/>
  <c r="Q250" i="3"/>
  <c r="Q494" i="3"/>
  <c r="O494" i="3"/>
  <c r="O917" i="3"/>
  <c r="Q917" i="3"/>
  <c r="O683" i="3"/>
  <c r="Q683" i="3"/>
  <c r="Q10" i="3"/>
  <c r="O10" i="3"/>
  <c r="Q353" i="3"/>
  <c r="O353" i="3"/>
  <c r="O22" i="3"/>
  <c r="Q22" i="3"/>
  <c r="O812" i="3"/>
  <c r="Q812" i="3"/>
  <c r="O174" i="3"/>
  <c r="Q174" i="3"/>
  <c r="Q60" i="3"/>
  <c r="O60" i="3"/>
  <c r="O213" i="3"/>
  <c r="Q213" i="3"/>
  <c r="Q814" i="3"/>
  <c r="O814" i="3"/>
  <c r="O710" i="3"/>
  <c r="Q674" i="3"/>
  <c r="Q599" i="3"/>
  <c r="O215" i="3"/>
  <c r="Q208" i="3"/>
  <c r="O713" i="3"/>
  <c r="Q533" i="3"/>
  <c r="O871" i="3"/>
  <c r="O196" i="3"/>
  <c r="O423" i="3"/>
  <c r="O382" i="3"/>
  <c r="O377" i="3"/>
  <c r="O59" i="3"/>
  <c r="Q168" i="3"/>
  <c r="Q209" i="3"/>
  <c r="Q852" i="3"/>
  <c r="Q404" i="3"/>
  <c r="Q223" i="3"/>
  <c r="Q755" i="3"/>
  <c r="Q42" i="3"/>
  <c r="Q693" i="3"/>
  <c r="Q191" i="3"/>
  <c r="O293" i="3"/>
  <c r="O98" i="3"/>
  <c r="O386" i="3"/>
  <c r="O555" i="3"/>
  <c r="O294" i="3"/>
  <c r="O597" i="3"/>
  <c r="Q442" i="3"/>
  <c r="Q787" i="3"/>
  <c r="Q893" i="3"/>
  <c r="Q605" i="3"/>
  <c r="Q108" i="3"/>
  <c r="Q864" i="3"/>
  <c r="Q832" i="3"/>
  <c r="Q11" i="3"/>
  <c r="Q297" i="3"/>
  <c r="O296" i="3"/>
  <c r="O351" i="3"/>
  <c r="O921" i="3"/>
  <c r="O622" i="3"/>
  <c r="Q537" i="3"/>
  <c r="Q320" i="3"/>
  <c r="Q343" i="3"/>
  <c r="Q206" i="3"/>
  <c r="Q164" i="3"/>
  <c r="Q73" i="3"/>
  <c r="Q930" i="3"/>
  <c r="Q147" i="3"/>
  <c r="Q225" i="3"/>
  <c r="O717" i="3"/>
  <c r="O290" i="3"/>
  <c r="Q131" i="3"/>
  <c r="O752" i="3"/>
  <c r="Q829" i="3"/>
  <c r="O886" i="3"/>
  <c r="Q334" i="3"/>
  <c r="O32" i="3"/>
  <c r="Q545" i="3"/>
  <c r="Q576" i="3"/>
  <c r="O170" i="3"/>
  <c r="Q623" i="3"/>
  <c r="O472" i="3"/>
  <c r="Q472" i="3"/>
  <c r="O388" i="3"/>
  <c r="Q388" i="3"/>
  <c r="O47" i="3"/>
  <c r="Q47" i="3"/>
  <c r="O853" i="3"/>
  <c r="Q853" i="3"/>
  <c r="O235" i="3"/>
  <c r="Q235" i="3"/>
  <c r="O210" i="3"/>
  <c r="Q210" i="3"/>
  <c r="Q177" i="3"/>
  <c r="Q519" i="3"/>
  <c r="Q369" i="3"/>
  <c r="Q390" i="3"/>
  <c r="Q495" i="3"/>
  <c r="Q465" i="3"/>
  <c r="Q76" i="3"/>
  <c r="Q916" i="3"/>
  <c r="Q618" i="3"/>
  <c r="Q506" i="3"/>
  <c r="Q449" i="3"/>
  <c r="Q724" i="3"/>
  <c r="Q695" i="3"/>
  <c r="Q749" i="3"/>
  <c r="Q505" i="3"/>
  <c r="Q57" i="3"/>
  <c r="Q146" i="3"/>
  <c r="Q849" i="3"/>
  <c r="Q794" i="3"/>
  <c r="O858" i="3"/>
  <c r="Q36" i="3"/>
  <c r="Q938" i="3"/>
  <c r="Q858" i="3"/>
  <c r="O36" i="3"/>
  <c r="O938" i="3"/>
  <c r="O641" i="3"/>
  <c r="O771" i="3"/>
  <c r="O440" i="3"/>
  <c r="R36" i="3"/>
  <c r="O909" i="3"/>
  <c r="R938" i="3"/>
  <c r="O924" i="3"/>
  <c r="Q924" i="3"/>
  <c r="O13" i="3"/>
  <c r="Q13" i="3"/>
  <c r="O554" i="3"/>
  <c r="Q554" i="3"/>
  <c r="O579" i="3"/>
  <c r="Q579" i="3"/>
  <c r="O800" i="3"/>
  <c r="Q800" i="3"/>
  <c r="O504" i="3"/>
  <c r="Q504" i="3"/>
  <c r="O417" i="3"/>
  <c r="Q417" i="3"/>
  <c r="O455" i="3"/>
  <c r="Q455" i="3"/>
  <c r="O667" i="3"/>
  <c r="Q667" i="3"/>
  <c r="O8" i="3"/>
  <c r="Q8" i="3"/>
  <c r="O754" i="3"/>
  <c r="Q754" i="3"/>
  <c r="O338" i="3"/>
  <c r="Q338" i="3"/>
  <c r="O873" i="3"/>
  <c r="Q873" i="3"/>
  <c r="O96" i="3"/>
  <c r="Q96" i="3"/>
  <c r="O259" i="3"/>
  <c r="Q259" i="3"/>
  <c r="O517" i="3"/>
  <c r="Q517" i="3"/>
  <c r="O322" i="3"/>
  <c r="Q322" i="3"/>
  <c r="O639" i="3"/>
  <c r="Q639" i="3"/>
  <c r="O436" i="3"/>
  <c r="Q436" i="3"/>
  <c r="O651" i="3"/>
  <c r="Q651" i="3"/>
  <c r="O282" i="3"/>
  <c r="Q282" i="3"/>
  <c r="O818" i="3"/>
  <c r="Q818" i="3"/>
  <c r="O152" i="3"/>
  <c r="Q152" i="3"/>
  <c r="O68" i="3"/>
  <c r="Q68" i="3"/>
  <c r="O723" i="3"/>
  <c r="Q723" i="3"/>
  <c r="O463" i="3"/>
  <c r="Q463" i="3"/>
  <c r="O804" i="3"/>
  <c r="Q804" i="3"/>
  <c r="O66" i="3"/>
  <c r="Q66" i="3"/>
  <c r="O284" i="3"/>
  <c r="Q284" i="3"/>
  <c r="O183" i="3"/>
  <c r="Q183" i="3"/>
  <c r="O486" i="3"/>
  <c r="Q486" i="3"/>
  <c r="O882" i="3"/>
  <c r="Q882" i="3"/>
  <c r="O324" i="3"/>
  <c r="Q324" i="3"/>
  <c r="O876" i="3"/>
  <c r="Q876" i="3"/>
  <c r="O648" i="3"/>
  <c r="Q648" i="3"/>
  <c r="O741" i="3"/>
  <c r="Q741" i="3"/>
  <c r="O778" i="3"/>
  <c r="Q778" i="3"/>
  <c r="O923" i="3"/>
  <c r="Q923" i="3"/>
  <c r="O859" i="3"/>
  <c r="Q859" i="3"/>
  <c r="O52" i="3"/>
  <c r="Q52" i="3"/>
  <c r="O532" i="3"/>
  <c r="Q532" i="3"/>
  <c r="O638" i="3"/>
  <c r="Q638" i="3"/>
  <c r="O158" i="3"/>
  <c r="Q158" i="3"/>
  <c r="O817" i="3"/>
  <c r="Q817" i="3"/>
  <c r="O581" i="3"/>
  <c r="Q581" i="3"/>
  <c r="O65" i="3"/>
  <c r="Q65" i="3"/>
  <c r="O815" i="3"/>
  <c r="Q815" i="3"/>
  <c r="O429" i="3"/>
  <c r="Q429" i="3"/>
  <c r="R641" i="3"/>
  <c r="R771" i="3"/>
  <c r="Q641" i="3"/>
  <c r="Q771" i="3"/>
  <c r="Q677" i="3"/>
  <c r="O623" i="3"/>
  <c r="O514" i="3"/>
  <c r="R909" i="3"/>
  <c r="O88" i="3"/>
  <c r="O785" i="3"/>
  <c r="Q88" i="3"/>
  <c r="Q785" i="3"/>
  <c r="R940" i="3" l="1"/>
  <c r="O940" i="3"/>
  <c r="Q940" i="3"/>
  <c r="O4" i="4"/>
  <c r="Q4" i="4"/>
  <c r="R4" i="4"/>
  <c r="O1" i="6"/>
  <c r="R1" i="6"/>
  <c r="Q1" i="6"/>
  <c r="P1" i="6"/>
</calcChain>
</file>

<file path=xl/sharedStrings.xml><?xml version="1.0" encoding="utf-8"?>
<sst xmlns="http://schemas.openxmlformats.org/spreadsheetml/2006/main" count="11420" uniqueCount="2449">
  <si>
    <t>ESTRUCTURA</t>
  </si>
  <si>
    <t>Nombre</t>
  </si>
  <si>
    <t>Cargo</t>
  </si>
  <si>
    <t>Cedula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</si>
  <si>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</si>
  <si>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</si>
  <si>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</si>
  <si>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</si>
  <si>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</si>
  <si>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</si>
  <si>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</si>
  <si>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</si>
  <si>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</si>
  <si>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MIP</t>
  </si>
  <si>
    <t>NERYS GERMAM ROSARIO</t>
  </si>
  <si>
    <t>ENC. RECLUT. SELEC.Y EVALUACI</t>
  </si>
  <si>
    <t>JOSE MIGUEL VALEIRON BENJAMIN</t>
  </si>
  <si>
    <t>MAYORDOMO</t>
  </si>
  <si>
    <t>BRANNY AMADO BRAVO PEREZ</t>
  </si>
  <si>
    <t>ENC. ACTIVO FIJO</t>
  </si>
  <si>
    <t>JOSE ALBERTO ROSARIO DE JESUS DE LO</t>
  </si>
  <si>
    <t>ASESOR</t>
  </si>
  <si>
    <t>MARIA CASILDA SEVERINO HERNANDEZ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</si>
  <si>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</si>
  <si>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</si>
  <si>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</si>
  <si>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</si>
  <si>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</si>
  <si>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</si>
  <si>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</si>
  <si>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</si>
  <si>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</si>
  <si>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</si>
  <si>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</si>
  <si>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JOSE IGNACIO PEREZ GOMEZ</t>
  </si>
  <si>
    <t>ENC. CONTROL MANT.VEH.</t>
  </si>
  <si>
    <t>YRENES JOSEFA MAÑAN DELGADO</t>
  </si>
  <si>
    <t>CAJERO (A)</t>
  </si>
  <si>
    <t>MILDRED ALTAGRACIA BELTRE RUIZ</t>
  </si>
  <si>
    <t>COORDINADOR (A) GENERAL</t>
  </si>
  <si>
    <t>JUAN PABLO DE LA CRUZ JIMENEZ</t>
  </si>
  <si>
    <t>ILSA DEL ROSARIO RODRIGUEZ JIMENEZ</t>
  </si>
  <si>
    <t>DHIMAS RAMON CONTRERAS MARTE</t>
  </si>
  <si>
    <t>CONSULTOR</t>
  </si>
  <si>
    <t>ROBERTO ANTONIO MARTE MATOS</t>
  </si>
  <si>
    <t>ENC. ADMINISTRACION SERVICIOS</t>
  </si>
  <si>
    <t>LUIS ERNESTO CABRERA ABREU</t>
  </si>
  <si>
    <t>ENC. SECCION CAJA</t>
  </si>
  <si>
    <t>FLAVIO AUGUSTO SUAZO FERRER</t>
  </si>
  <si>
    <t>ENCARGADO (A) DE TESORERIA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</si>
  <si>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</si>
  <si>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</si>
  <si>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</si>
  <si>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</si>
  <si>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</si>
  <si>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</si>
  <si>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</si>
  <si>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</si>
  <si>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</si>
  <si>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</si>
  <si>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IRIS JOSEFINA DE LOS SANTOS MATOS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</si>
  <si>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</si>
  <si>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</si>
  <si>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</si>
  <si>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</si>
  <si>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</si>
  <si>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</si>
  <si>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</si>
  <si>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</si>
  <si>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</si>
  <si>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</si>
  <si>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</si>
  <si>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</si>
  <si>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</si>
  <si>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DIONICIO GALVEZ AYBAR</t>
  </si>
  <si>
    <t>AURIS ERUBEL GENAO FERNANDEZ</t>
  </si>
  <si>
    <t>SUB ENCARGADO</t>
  </si>
  <si>
    <t>ERNESTO JULIO ABREU TORRES</t>
  </si>
  <si>
    <t>CHOFER</t>
  </si>
  <si>
    <t>SANTO ENCARNACION VARGAS</t>
  </si>
  <si>
    <t>FINA MARTE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</si>
  <si>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</si>
  <si>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</si>
  <si>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</si>
  <si>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</si>
  <si>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</si>
  <si>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VIRGILIO DEL CARMEN DEL CARMEN</t>
  </si>
  <si>
    <t>LUIS MANUEL MATOS ARIAS</t>
  </si>
  <si>
    <t>AUXILIAR OFICINA</t>
  </si>
  <si>
    <t>IRIS ALTAGRACIA MOYA POLANCO DE CAS</t>
  </si>
  <si>
    <t>AUXILIAR INVENTARIO DE ACTIVO</t>
  </si>
  <si>
    <t>MELIDA ALCANTARA</t>
  </si>
  <si>
    <t>MARIO GUERRERO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</si>
  <si>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</si>
  <si>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</si>
  <si>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</si>
  <si>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</si>
  <si>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</si>
  <si>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</si>
  <si>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</si>
  <si>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</si>
  <si>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</si>
  <si>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</si>
  <si>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</si>
  <si>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EVELIN MERCEDES AYBAR MIQUI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</si>
  <si>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</si>
  <si>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</si>
  <si>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</si>
  <si>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</si>
  <si>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</si>
  <si>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</si>
  <si>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</si>
  <si>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JUAN ALBERTO DIAZ BAEZ</t>
  </si>
  <si>
    <t>CARMEN ARIAS ARIAS</t>
  </si>
  <si>
    <t>JUAN PEÑA SEVERINO</t>
  </si>
  <si>
    <t>ANA MERCEDES RAMOS FERNANDEZ</t>
  </si>
  <si>
    <t>ROSA MARIA PAULINO SANTANA</t>
  </si>
  <si>
    <t>ENCARGADA CONTABILIDAD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</si>
  <si>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</si>
  <si>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</si>
  <si>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</si>
  <si>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</si>
  <si>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</si>
  <si>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</si>
  <si>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KENIA YOSELIN LLANO CARBUCIA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</si>
  <si>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</si>
  <si>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</si>
  <si>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</si>
  <si>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</si>
  <si>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</si>
  <si>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</si>
  <si>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</si>
  <si>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</si>
  <si>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MARITZA MANCEBO DIAZ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</si>
  <si>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</si>
  <si>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</si>
  <si>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</si>
  <si>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</si>
  <si>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</si>
  <si>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</si>
  <si>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LUIS SALVADOR MARTIN JOURDAIN MARTI</t>
  </si>
  <si>
    <t>SUB DIRECTOR ADM</t>
  </si>
  <si>
    <t>MARCELINA PALEN LANTIGUA</t>
  </si>
  <si>
    <t>JOHANNY MEDRANO BELLO</t>
  </si>
  <si>
    <t>LUZ MARIA JACKSON CRUZ</t>
  </si>
  <si>
    <t>RECEPCIONISTA</t>
  </si>
  <si>
    <t>ELIDA DE JESUS</t>
  </si>
  <si>
    <t>YSY AMIRKA TATIS GUZMAN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</si>
  <si>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</si>
  <si>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</si>
  <si>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</si>
  <si>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</si>
  <si>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</si>
  <si>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</si>
  <si>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</si>
  <si>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</si>
  <si>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</si>
  <si>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</si>
  <si>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</si>
  <si>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</si>
  <si>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MARIA SALOME DE LA ROSA CACERES</t>
  </si>
  <si>
    <t>APOLINAR ROMERO CORREA</t>
  </si>
  <si>
    <t>MARITZA ANDUJAR DE LA CRUZ</t>
  </si>
  <si>
    <t>SILVIA MARIÑEZ VILLANUEVA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</si>
  <si>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</si>
  <si>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</si>
  <si>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</si>
  <si>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</si>
  <si>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</si>
  <si>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</si>
  <si>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</si>
  <si>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</si>
  <si>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MARITZA CAMPECHANO YULY</t>
  </si>
  <si>
    <t>AUXILIAR DE ALMACEN DIR. ADM.</t>
  </si>
  <si>
    <t>GENARO TEJADA LORA</t>
  </si>
  <si>
    <t>FOTOGRAFO (A)</t>
  </si>
  <si>
    <t>LUIS RODOLFO DOLORES VERAS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</si>
  <si>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</si>
  <si>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</si>
  <si>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</si>
  <si>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</si>
  <si>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</si>
  <si>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</si>
  <si>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</si>
  <si>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</si>
  <si>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</si>
  <si>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YVELISSE MOJICA CARPIO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</si>
  <si>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</si>
  <si>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</si>
  <si>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</si>
  <si>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</si>
  <si>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</si>
  <si>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</si>
  <si>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</si>
  <si>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</si>
  <si>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</si>
  <si>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</si>
  <si>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</si>
  <si>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</si>
  <si>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</si>
  <si>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</si>
  <si>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</si>
  <si>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</si>
  <si>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ROBERTO GREGORIO PASCUAL PEÑA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</si>
  <si>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</si>
  <si>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</si>
  <si>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</si>
  <si>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</si>
  <si>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</si>
  <si>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</si>
  <si>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FERNANDO ANDRES ESPINAL</t>
  </si>
  <si>
    <t>FIORDALIZA SANTANA PEÑA</t>
  </si>
  <si>
    <t>ASESOR (A)</t>
  </si>
  <si>
    <t>EUGENIA BONILLA</t>
  </si>
  <si>
    <t>MAYOBANEX RUIZ GOMEZ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</si>
  <si>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</si>
  <si>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</si>
  <si>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</si>
  <si>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</si>
  <si>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</si>
  <si>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</si>
  <si>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</si>
  <si>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</si>
  <si>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</si>
  <si>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</si>
  <si>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</si>
  <si>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</si>
  <si>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</si>
  <si>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</si>
  <si>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</si>
  <si>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SUSY CASTRO URBAEZ</t>
  </si>
  <si>
    <t>SUPERVISOR MAYORDOMIA</t>
  </si>
  <si>
    <t>YOVANNE GROSS GONZALEZ</t>
  </si>
  <si>
    <t>ERIDANIA VASQUEZ SENA</t>
  </si>
  <si>
    <t>JOSE DEL CARMEN JOSE PIE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</si>
  <si>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</si>
  <si>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</si>
  <si>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</si>
  <si>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</si>
  <si>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</si>
  <si>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</si>
  <si>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</si>
  <si>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</si>
  <si>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</si>
  <si>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ERMINIA AMPARO BACO RODRIGUEZ</t>
  </si>
  <si>
    <t>BIENVENIDO CIPRIAN BASILIO</t>
  </si>
  <si>
    <t>ANGEL ANIBAL PINEDA</t>
  </si>
  <si>
    <t>ALTAGRACIA MARTINEZ SILLE</t>
  </si>
  <si>
    <t>DAMIANA LAURENCIO RODRIGUEZ</t>
  </si>
  <si>
    <t>CARLOS ALBERTO ARIAS REYES</t>
  </si>
  <si>
    <t>MECANICO AUTOMOTRIZ</t>
  </si>
  <si>
    <t>EDUARD PORFIRIO MORATIN HERNANDEZ</t>
  </si>
  <si>
    <t>HECTOR JOSELIN SABALA LAPAIX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</si>
  <si>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</si>
  <si>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</si>
  <si>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</si>
  <si>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</si>
  <si>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</si>
  <si>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FRANCISCO ANTONIO RAMOS MARTINEZ</t>
  </si>
  <si>
    <t>SEGURIDAD DEL SECRETARIO</t>
  </si>
  <si>
    <t>FELIX ANTONIO PAULINO INOA</t>
  </si>
  <si>
    <t>CRISTIAN MIGUEL ESTEVEZ GUZMAN</t>
  </si>
  <si>
    <t>GILBERTO ANTONIO RAMIREZ DURAN</t>
  </si>
  <si>
    <t>HENRY ALEXANDER DE LOS SANTOS</t>
  </si>
  <si>
    <t>WILFREDO ALBERTO PORTORREAL GARCIA</t>
  </si>
  <si>
    <t>ANA CRISTINA CORDERO CONTANTE</t>
  </si>
  <si>
    <t>RIGOBERTO CAYETANO</t>
  </si>
  <si>
    <t>ALEXANDRA DE LA CRUZ BINET</t>
  </si>
  <si>
    <t>LINO RAFAEL</t>
  </si>
  <si>
    <t>CARMEN ALICIA DOLORES VERAS</t>
  </si>
  <si>
    <t>FREDDY JOSE ALMANZAR PEÑA</t>
  </si>
  <si>
    <t>ELVIA MERCEDES VALERIO</t>
  </si>
  <si>
    <t>BEREDIGNA BELTRE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</si>
  <si>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</si>
  <si>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</si>
  <si>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</si>
  <si>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</si>
  <si>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</si>
  <si>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</si>
  <si>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HECTOR OMAR RODRIGUEZ GERMAN</t>
  </si>
  <si>
    <t>CARLOS AUGUSTO FELIZ LOBERA</t>
  </si>
  <si>
    <t>ALEJANDRO VLADIMIR SANTANA ALMONTE</t>
  </si>
  <si>
    <t>KENDY WESKIA ABREU ALONZO</t>
  </si>
  <si>
    <t>LUIS ANTONIO TAVERAS LIRIANO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</si>
  <si>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</si>
  <si>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</si>
  <si>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</si>
  <si>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</si>
  <si>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</si>
  <si>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</si>
  <si>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</si>
  <si>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</si>
  <si>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</si>
  <si>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AIDA CASTILLO MONTERO</t>
  </si>
  <si>
    <t>TULIO RAMON CASTRO RODRIGUEZ</t>
  </si>
  <si>
    <t>CHARBEL ANTONIO ECHEVARRIA ROSARIO</t>
  </si>
  <si>
    <t>MARDELEINY MODESTA ROMANO PILIER</t>
  </si>
  <si>
    <t>KENIA LIBERTINA LOPEZ GOMEZ</t>
  </si>
  <si>
    <t>MIGUELINA ALTAGRACIA FELIZ CANARIO</t>
  </si>
  <si>
    <t>SUNILDA ALVAREZ JIMENEZ</t>
  </si>
  <si>
    <t>IVELISSE VIDAL</t>
  </si>
  <si>
    <t>ANA FELICIA FURCAL GUZMAN DE ORTEGA</t>
  </si>
  <si>
    <t>DANIEL RAMIREZ RAMIREZ</t>
  </si>
  <si>
    <t>RAQUEL EURELIS SANTANA MANCEBO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</si>
  <si>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</si>
  <si>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</si>
  <si>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</si>
  <si>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</si>
  <si>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</si>
  <si>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</si>
  <si>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</si>
  <si>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</si>
  <si>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NICAURY MEJIA ROSARIO</t>
  </si>
  <si>
    <t>YHAJAIRA ELIZABETH DE LA CRUZ DURAN</t>
  </si>
  <si>
    <t>DIGITADOR</t>
  </si>
  <si>
    <t>KENIA DOLORES DIAZ LIMA</t>
  </si>
  <si>
    <t>MARGARITA PEREZ COLLADO</t>
  </si>
  <si>
    <t>GISSELLE MERCEDES PORTORREAL PEÑA</t>
  </si>
  <si>
    <t>CAROLINA JIMENEZ</t>
  </si>
  <si>
    <t>ENGELS MARX CRUZ MERCADO</t>
  </si>
  <si>
    <t>EDINSON RAFAEL HILARIO ALMANZAR</t>
  </si>
  <si>
    <t>WENDY DEL CARMEN COMPRES GUZMAN</t>
  </si>
  <si>
    <t>ANA MERCEDES FIGUEROA VARGAS</t>
  </si>
  <si>
    <t>RAMONA MARTE</t>
  </si>
  <si>
    <t>LENIN VANTROID NUÑEZ CABRERA</t>
  </si>
  <si>
    <t>SOPORTE INFORMATICO</t>
  </si>
  <si>
    <t>LUZ DERMAS PEREZ VIDAL</t>
  </si>
  <si>
    <t>PROGRAMADOR COMPUTADORAS</t>
  </si>
  <si>
    <t>YAJAIRA ELIZABETH AQUINO SANTANA</t>
  </si>
  <si>
    <t>JOEL LUIS CAPELLAN RODRIGUEZ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</si>
  <si>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</si>
  <si>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</si>
  <si>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</si>
  <si>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</si>
  <si>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</si>
  <si>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</si>
  <si>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</si>
  <si>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</si>
  <si>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</si>
  <si>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</si>
  <si>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</si>
  <si>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</si>
  <si>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ROBERTO LANTIGUA TEJEDA</t>
  </si>
  <si>
    <t>MIGUEL ANTONIO FLORES ENCARNACION</t>
  </si>
  <si>
    <t>YANIRIS DEL CARMEN JAQUEZ REYES</t>
  </si>
  <si>
    <t>PEDRO ARGELLY ALBA ARROYO</t>
  </si>
  <si>
    <t>MARIA ALTAGRACIA MANZUETA TINEO</t>
  </si>
  <si>
    <t>MENSAJERA INTERNA</t>
  </si>
  <si>
    <t>DENESI JOHANNA MEJIA CARRASCO</t>
  </si>
  <si>
    <t>ANALISTA FINANCIERA</t>
  </si>
  <si>
    <t>RAFAEL BAEZ VILLAR</t>
  </si>
  <si>
    <t>JOHANKA GISELLE MELLA JAVIER</t>
  </si>
  <si>
    <t>EMILIA TIRADO</t>
  </si>
  <si>
    <t>JHEIMY CAROLINA MONAGAS ESPINAL</t>
  </si>
  <si>
    <t>ASISTENTE DEL DESPACHO</t>
  </si>
  <si>
    <t>MAGALY DE JESUS NATERA</t>
  </si>
  <si>
    <t>ALEXANDRA YAJAIRA PIMENTEL REGALADO</t>
  </si>
  <si>
    <t>SANTA HERRERA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</si>
  <si>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</si>
  <si>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</si>
  <si>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</si>
  <si>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</si>
  <si>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</si>
  <si>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</si>
  <si>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</si>
  <si>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</si>
  <si>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GRICELIS DEL CARMEN HERRERA CRUZ</t>
  </si>
  <si>
    <t>DANGELA RAMIREZ GUZMAN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</si>
  <si>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</si>
  <si>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</si>
  <si>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</si>
  <si>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</si>
  <si>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</si>
  <si>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</si>
  <si>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</si>
  <si>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</si>
  <si>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JULIAN FELIZ SALVADOR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</si>
  <si>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</si>
  <si>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</si>
  <si>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</si>
  <si>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</si>
  <si>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</si>
  <si>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</si>
  <si>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</si>
  <si>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ELIZABETH SALOMON SALAZAR</t>
  </si>
  <si>
    <t>NIURKA BATISTA SANTANA</t>
  </si>
  <si>
    <t>SERGILIO LEBRON DE LA ROSA</t>
  </si>
  <si>
    <t>ISRAEL ROSEY PEREZ</t>
  </si>
  <si>
    <t>JESUS MARIA RODRIGUEZ CUEVAS</t>
  </si>
  <si>
    <t>MABEL ALBIDANIA APONTE PEÑA</t>
  </si>
  <si>
    <t>ROBINSON ANTONIO GARCIA GARCIA</t>
  </si>
  <si>
    <t>LUIS ALFREDO TEJADA ORTIZ</t>
  </si>
  <si>
    <t>YANIRA DEKENDRIA AQUINO RUIZ</t>
  </si>
  <si>
    <t>CARLOS JULIO DIAZ CORPORAN</t>
  </si>
  <si>
    <t>XIOMARA CASTRO ARIAS</t>
  </si>
  <si>
    <t>CAROLINA RESTITUYO MATOS</t>
  </si>
  <si>
    <t>JUAN CARLOS OSORIA PUELLO</t>
  </si>
  <si>
    <t>MIZAEL ROMAN VALDEZ TEJEDA</t>
  </si>
  <si>
    <t>GISELA PAREDES ARAUJO</t>
  </si>
  <si>
    <t>LEIDY ADAMES DE LA CRUZ</t>
  </si>
  <si>
    <t>YENNY BETHANIA MEDINA MATOS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</si>
  <si>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</si>
  <si>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</si>
  <si>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</si>
  <si>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</si>
  <si>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</si>
  <si>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</si>
  <si>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JOSE ALFREDO PEREZ GUZMAN</t>
  </si>
  <si>
    <t>JUAN PABLO DUARTE DE LA CRUZ MATEO</t>
  </si>
  <si>
    <t>AUXILIAR ALMACEN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</si>
  <si>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</si>
  <si>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</si>
  <si>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</si>
  <si>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</si>
  <si>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</si>
  <si>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</si>
  <si>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</si>
  <si>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</si>
  <si>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</si>
  <si>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</si>
  <si>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</si>
  <si>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</si>
  <si>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</si>
  <si>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</si>
  <si>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</si>
  <si>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</si>
  <si>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</si>
  <si>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</si>
  <si>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MILAGROS JOSEFINA MONTILLA</t>
  </si>
  <si>
    <t>ANGEL DANILO GUERRERO MEDRANO</t>
  </si>
  <si>
    <t>JARDINERO (A)</t>
  </si>
  <si>
    <t>JOSE DEL CARMEN SANCHEZ ARIAS</t>
  </si>
  <si>
    <t>SANTO PATRICIO LARA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</si>
  <si>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</si>
  <si>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</si>
  <si>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</si>
  <si>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</si>
  <si>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</si>
  <si>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</si>
  <si>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</si>
  <si>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</si>
  <si>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</si>
  <si>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>SANTA FIGUEROA ANTIGUA</t>
  </si>
  <si>
    <t>RAFAELINA HENRIQUEZ LEYBA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</si>
  <si>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</si>
  <si>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</si>
  <si>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</si>
  <si>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</si>
  <si>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</si>
  <si>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</si>
  <si>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JUNIOR ELIEZER CUEVAS SANCHEZ</t>
  </si>
  <si>
    <t>LEYDI MARGARET CANARIO QUEZADA</t>
  </si>
  <si>
    <t>BARTOLINA GONZALEZ RAMIREZ</t>
  </si>
  <si>
    <t>BERQUIS DAMIANA FLORENTINO CASTILLO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</si>
  <si>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</si>
  <si>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</si>
  <si>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</si>
  <si>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</si>
  <si>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</si>
  <si>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</si>
  <si>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</si>
  <si>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</si>
  <si>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</si>
  <si>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OSCAR TOMAS ENCARNACION DE LA CRUZ</t>
  </si>
  <si>
    <t>FRANCISCO AQUILES BATISTA CARRASCO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</si>
  <si>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</si>
  <si>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</si>
  <si>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</si>
  <si>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</si>
  <si>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</si>
  <si>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</si>
  <si>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</si>
  <si>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</si>
  <si>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</si>
  <si>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</si>
  <si>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</si>
  <si>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</si>
  <si>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</si>
  <si>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</si>
  <si>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</si>
  <si>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MATIAS RAMIREZ MONTERO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</si>
  <si>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</si>
  <si>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</si>
  <si>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</si>
  <si>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</si>
  <si>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</si>
  <si>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</si>
  <si>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</si>
  <si>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</si>
  <si>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</si>
  <si>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</si>
  <si>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TONY DE LA ROSA DE LEON</t>
  </si>
  <si>
    <t>MEDALIS DELGADO DE LOS SANTOS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</si>
  <si>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</si>
  <si>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</si>
  <si>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</si>
  <si>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</si>
  <si>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</si>
  <si>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</si>
  <si>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</si>
  <si>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ERENIO GOMEZ FELIZ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</si>
  <si>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</si>
  <si>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</si>
  <si>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</si>
  <si>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</si>
  <si>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</si>
  <si>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</si>
  <si>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</si>
  <si>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PEDRO FELICIANO</t>
  </si>
  <si>
    <t>BREICY ALTAGRACIA EVANGELISTA PIJUA</t>
  </si>
  <si>
    <t>JOSE MIGUEL DE LA CRUZ SEVERINO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</si>
  <si>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</si>
  <si>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</si>
  <si>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</si>
  <si>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</si>
  <si>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</si>
  <si>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</si>
  <si>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</si>
  <si>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</si>
  <si>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ANTONIO BELARMINIO PICEL CABRAL</t>
  </si>
  <si>
    <t>MALEN ORQUIDEA RONDON CANDELARIO</t>
  </si>
  <si>
    <t>AMARILIS SANTANA</t>
  </si>
  <si>
    <t>FLORINDA JIMENEZ</t>
  </si>
  <si>
    <t>FAUSTINA FLORIMON SANTANA</t>
  </si>
  <si>
    <t>NOEMI ESTHER MORA MATOS DE RAMIREZ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</si>
  <si>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</si>
  <si>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</si>
  <si>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</si>
  <si>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</si>
  <si>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</si>
  <si>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</si>
  <si>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WASCAR JAVIER ABREU PAULINO</t>
  </si>
  <si>
    <t>CAROLINA SANCHEZ OLAVERRIA</t>
  </si>
  <si>
    <t>MELISSA HOUDE NUÑEZ</t>
  </si>
  <si>
    <t>SUPERVISORA</t>
  </si>
  <si>
    <t>ROSA MARIA SANTOS MENDEZ</t>
  </si>
  <si>
    <t>DULCE YOLANDA DE LOS A HENDERSON GE</t>
  </si>
  <si>
    <t>CARLOS ANTONIO BUENO RODRIGUEZ</t>
  </si>
  <si>
    <t>MARIA ALTAGRACIA CORNIELL</t>
  </si>
  <si>
    <t>QUISQUEYA MERCEDES JIMENEZ</t>
  </si>
  <si>
    <t xml:space="preserve">DANNA YDALINA TAVERAS RODRIGUEZ DE </t>
  </si>
  <si>
    <t>ANA MARIA VASQUEZ PEÑA</t>
  </si>
  <si>
    <t>ANA MERCEDES CRUZ SANCHEZ</t>
  </si>
  <si>
    <t>ANA BIBIANA JIMENEZ</t>
  </si>
  <si>
    <t>JOSEFINA ENCARNACION REGALADO</t>
  </si>
  <si>
    <t>ZOILA CARIDAD RODRIGUEZ ORTIZ</t>
  </si>
  <si>
    <t>JOSE ARIDES HERNANDEZ FERNANDEZ</t>
  </si>
  <si>
    <t>LUIS GABRIEL BISONO DOMINGUEZ</t>
  </si>
  <si>
    <t>JANET ANTONIA SOSA RAMOS</t>
  </si>
  <si>
    <t>MANUEL OCTAVIO LANTIGUA PEREZ</t>
  </si>
  <si>
    <t>DANNY DANIEL CASTRO RODRIGUEZ</t>
  </si>
  <si>
    <t>EDDY INFANTE DE LOS SANTOS</t>
  </si>
  <si>
    <t>FRANKLYN ANTONIO SANTIAGO JACKSON</t>
  </si>
  <si>
    <t>LUZ MARIA GIL SUSANA</t>
  </si>
  <si>
    <t>INOSENCIA MARTINEZ</t>
  </si>
  <si>
    <t>ILDA ALTAGRACIA NUÑEZ ESPINAL</t>
  </si>
  <si>
    <t>MARTINA JIMENEZ</t>
  </si>
  <si>
    <t>JOSE ELIAS GANTUS COLON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</si>
  <si>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</si>
  <si>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</si>
  <si>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</si>
  <si>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</si>
  <si>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</si>
  <si>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JUAN ALEJO FERMIN POLANCO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</si>
  <si>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</si>
  <si>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</si>
  <si>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</si>
  <si>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</si>
  <si>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</si>
  <si>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</si>
  <si>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JOSE MIGUEL JIMENEZ UREÑA</t>
  </si>
  <si>
    <t>AYUDANTE DE MANTENIMIENTO</t>
  </si>
  <si>
    <t>ERIKSON MANUEL ALMONTE MERCADO</t>
  </si>
  <si>
    <t>JOSE ANTONIO PERALTA RIVERA</t>
  </si>
  <si>
    <t>YUDELKA VIRGINIA THOMAS REYES</t>
  </si>
  <si>
    <t>ALBERTINA DE LA CRUZ</t>
  </si>
  <si>
    <t>JOSE ABEL VILLAMAN MINAYA</t>
  </si>
  <si>
    <t>TERESA MERCEDES VARGAS VARGAS</t>
  </si>
  <si>
    <t>JOSE FERMIN MARTINEZ</t>
  </si>
  <si>
    <t>RAMONA MARIBEL TAVAREZ</t>
  </si>
  <si>
    <t>PEDRO SANTANA PIERRE</t>
  </si>
  <si>
    <t>CARLOS MARIA NUÑEZ</t>
  </si>
  <si>
    <t>DEMETRIO GENAO GOMEZ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</si>
  <si>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</si>
  <si>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</si>
  <si>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</si>
  <si>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</si>
  <si>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</si>
  <si>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</si>
  <si>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</si>
  <si>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</si>
  <si>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</si>
  <si>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</si>
  <si>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</si>
  <si>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</si>
  <si>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EUDOSIA RODRIGUEZ</t>
  </si>
  <si>
    <t>WARDES DESIREE ALTAGRACIA GARCIA TA</t>
  </si>
  <si>
    <t>NATALIA ALTAGRACIA DE LA CRUZ GARCI</t>
  </si>
  <si>
    <t>JACQUELINE FERNANDEZ BRITO</t>
  </si>
  <si>
    <t>LUISA INMACULADA CARRASCO TRINIDAD</t>
  </si>
  <si>
    <t>CARLOS RUBY SANTO THEN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</si>
  <si>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</si>
  <si>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</si>
  <si>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</si>
  <si>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</si>
  <si>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</si>
  <si>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</si>
  <si>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</si>
  <si>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</si>
  <si>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</si>
  <si>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</si>
  <si>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PARQUEADOR</t>
  </si>
  <si>
    <t>PAULA CARIDAD AQUINO MARTE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</si>
  <si>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</si>
  <si>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</si>
  <si>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</si>
  <si>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</si>
  <si>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</si>
  <si>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PASTORA ALTAGRACIA SOSA NOBLE</t>
  </si>
  <si>
    <t>JUAN JULIAN RAMIREZ RAMOS</t>
  </si>
  <si>
    <t>ANALISTA PROGRAMADOR</t>
  </si>
  <si>
    <t>JOSE CONCEPCION CAMACHO DE LA ROSA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</si>
  <si>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</si>
  <si>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</si>
  <si>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</si>
  <si>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</si>
  <si>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</si>
  <si>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</si>
  <si>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</si>
  <si>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</si>
  <si>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</si>
  <si>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</si>
  <si>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</si>
  <si>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</si>
  <si>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</si>
  <si>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</si>
  <si>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</si>
  <si>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</si>
  <si>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</si>
  <si>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ELSA ARGENTINA DE LEON ABREU DE TOL</t>
  </si>
  <si>
    <t>FRANCISCO ALBERTO FAJARDO OLIVO</t>
  </si>
  <si>
    <t>PUBLICISTA</t>
  </si>
  <si>
    <t>ANDRES FRANCO DE LA CRUZ</t>
  </si>
  <si>
    <t>JULIA MERY VASQUEZ GUICHARDO</t>
  </si>
  <si>
    <t>CINTHIA LUCIENNY MONTERO ACEVEDO</t>
  </si>
  <si>
    <t>ROGELIO ACEVEDO</t>
  </si>
  <si>
    <t>ENCARGADO DE SERVICIOS GENERA</t>
  </si>
  <si>
    <t>THANIA NIVAR RODRIGUEZ</t>
  </si>
  <si>
    <t>ALTAGRACIA BREA</t>
  </si>
  <si>
    <t>INOCENCIO MELLA FELIZ</t>
  </si>
  <si>
    <t>GUARDIAN</t>
  </si>
  <si>
    <t>ESBERTO ANTONIO MORROBEL SURO</t>
  </si>
  <si>
    <t>MODESTO ROSARIO LOPEZ</t>
  </si>
  <si>
    <t>CLEMENTE TORIBIO</t>
  </si>
  <si>
    <t>ANARELY REYES CALVO</t>
  </si>
  <si>
    <t>RAMON FRANCISCO HERNANDEZ VENTURA</t>
  </si>
  <si>
    <t>ASESOR FINANCIERO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</si>
  <si>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</si>
  <si>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</si>
  <si>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</si>
  <si>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</si>
  <si>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</si>
  <si>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</si>
  <si>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</si>
  <si>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</si>
  <si>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</si>
  <si>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</si>
  <si>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NOE VASQUEZ CAMILO</t>
  </si>
  <si>
    <t>DIRECTOR FINANCIERO</t>
  </si>
  <si>
    <t>JOSE BARTOLOME CRUZ VASQUEZ</t>
  </si>
  <si>
    <t>ENCARGADO (A) DEPARTAMENTO TR</t>
  </si>
  <si>
    <t>LEONIDES HERNANDEZ MEJIA</t>
  </si>
  <si>
    <t>INES GODOY PAREDES</t>
  </si>
  <si>
    <t>MAXIMILIANO BLADIMIR SANCHEZ FERNAN</t>
  </si>
  <si>
    <t>JENNY CAROLINA VERAS DE LEON</t>
  </si>
  <si>
    <t>MARIO SANTOS LOPEZ</t>
  </si>
  <si>
    <t>HECTOR JOSE HERNANDEZ MEDRANO</t>
  </si>
  <si>
    <t>LEONEL HUMBERTO TANGUI ACOSTA</t>
  </si>
  <si>
    <t>DIRECTOR ADMINISTRATIVO</t>
  </si>
  <si>
    <t>EWIN RICARDO ALVARADO CASTILLO</t>
  </si>
  <si>
    <t>YOHEL NOEL FRANCISCO CERDA</t>
  </si>
  <si>
    <t>JULIAN RICARDO TAVERAS RODRIGUEZ</t>
  </si>
  <si>
    <t>GINA TEJADA BATISTA</t>
  </si>
  <si>
    <t>DARIOLA LUCIANO DE JESUS</t>
  </si>
  <si>
    <t>JUANA CRISTINA MATEO</t>
  </si>
  <si>
    <t>JOSE LUIS SENA CASTILLO</t>
  </si>
  <si>
    <t>SALVADOR MARINO MOQUETE PEREZ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</si>
  <si>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</si>
  <si>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</si>
  <si>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</si>
  <si>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</si>
  <si>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</si>
  <si>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</si>
  <si>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MARIA AURORA ROJAS CORCINO</t>
  </si>
  <si>
    <t>ELADIO ANTONIO HERRERA SANCHEZ</t>
  </si>
  <si>
    <t>CRISTIANA DE LEON MERCEDES</t>
  </si>
  <si>
    <t>CAMARERA</t>
  </si>
  <si>
    <t>ALTAGRACIA CRUZ CAMPUSANO</t>
  </si>
  <si>
    <t>CARMEN SOLANO</t>
  </si>
  <si>
    <t>KENDY ANDRES CORREA MARTINEZ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</si>
  <si>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</si>
  <si>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</si>
  <si>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</si>
  <si>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</si>
  <si>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</si>
  <si>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</si>
  <si>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</si>
  <si>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GLORIA MARIA LOPEZ MINAYA</t>
  </si>
  <si>
    <t>ABOGADO (A) I</t>
  </si>
  <si>
    <t>CANDIDA MARTE JEREZ</t>
  </si>
  <si>
    <t>ROSY ESTHER SANCHEZ MUÑOZ</t>
  </si>
  <si>
    <t>GISSEL GREGORINA CRUZ CASADO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</si>
  <si>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</si>
  <si>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</si>
  <si>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</si>
  <si>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</si>
  <si>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</si>
  <si>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MELL LEOPOLDO MEJIA ARISTY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</si>
  <si>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</si>
  <si>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</si>
  <si>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</si>
  <si>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</si>
  <si>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</si>
  <si>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</si>
  <si>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MARIO GABRIEL LUGO ADOLFO</t>
  </si>
  <si>
    <t>KANDRA CARELIN PEREZ MONTERO</t>
  </si>
  <si>
    <t>HUASCAR BERNARDO NUÑEZ REYES</t>
  </si>
  <si>
    <t>FELIX DAYTON HERRERA GONZALEZ</t>
  </si>
  <si>
    <t>ANGELY LINVAL RIVERA</t>
  </si>
  <si>
    <t>DANNECY MEJIA RODRIGUEZ</t>
  </si>
  <si>
    <t>VICTORIA ISABEL VALERA DE LA ROSA</t>
  </si>
  <si>
    <t>PAMELA EDUVIGES BOURDIER TAVERA</t>
  </si>
  <si>
    <t>CARLOS ALBERTO LUCIANO LEBRON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</si>
  <si>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</si>
  <si>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</si>
  <si>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</si>
  <si>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</si>
  <si>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</si>
  <si>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MINERVA RAMONA ORTIZ ENCARNACION</t>
  </si>
  <si>
    <t>ALEXIS RAFAEL PEREZ RODRIGUEZ</t>
  </si>
  <si>
    <t>ARIANNY PEÑA TERRERO</t>
  </si>
  <si>
    <t>OPERADOR (A) CENTRO DE LLAMAD</t>
  </si>
  <si>
    <t>FRANCISCO JAVIER GONZALEZ MOLINA</t>
  </si>
  <si>
    <t>MELVIN MARTINEZ SOSA</t>
  </si>
  <si>
    <t>ARACNE DE LA ROSA VERAS</t>
  </si>
  <si>
    <t>ANGEL RODOLFO RAMIREZ AGRAMONTE</t>
  </si>
  <si>
    <t>SORAYA MOREL ROBLES</t>
  </si>
  <si>
    <t>PARALEGAL</t>
  </si>
  <si>
    <t>IRINA YCELSA SERRANO</t>
  </si>
  <si>
    <t>ROY ELEURIS REYES JOSE</t>
  </si>
  <si>
    <t>ANA CAROLINA HIDALGO SORIANO</t>
  </si>
  <si>
    <t>LUCIA VALERA</t>
  </si>
  <si>
    <t>ELIZABETH SEVERINO RODRIGUEZ</t>
  </si>
  <si>
    <t>JESUS MIGUEL SANTOS FERNANDEZ</t>
  </si>
  <si>
    <t>JUANITA CLETO</t>
  </si>
  <si>
    <t>VIOGIL VASQUEZ HERNANDEZ</t>
  </si>
  <si>
    <t>MARIA MAGDALENA CID ALCANTARA</t>
  </si>
  <si>
    <t>CAROLINA RODRIGUEZ HERRERA</t>
  </si>
  <si>
    <t>DILENIA CHALAS NUÑEZ</t>
  </si>
  <si>
    <t>TERESA BATISTA MEDINA</t>
  </si>
  <si>
    <t>EUGENIA TORREZ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</si>
  <si>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</si>
  <si>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</si>
  <si>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</si>
  <si>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</si>
  <si>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</si>
  <si>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</si>
  <si>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</si>
  <si>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DANIELA ABREU TIBURCIO</t>
  </si>
  <si>
    <t>KARLA MARIA JHONSON LEONARDO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</si>
  <si>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</si>
  <si>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</si>
  <si>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</si>
  <si>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</si>
  <si>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</si>
  <si>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</si>
  <si>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</si>
  <si>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</si>
  <si>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</si>
  <si>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</si>
  <si>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</si>
  <si>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DANIEL DE JESUS ENCARNACION TORIBIO</t>
  </si>
  <si>
    <t>EMILY MARIBEL JIMENEZ PUJOLS</t>
  </si>
  <si>
    <t>EMILIO JOSE DE LOS SANTOS SANCHEZ</t>
  </si>
  <si>
    <t>ROSA ANGELICA FELIZ BAEZ</t>
  </si>
  <si>
    <t>ROSANNY MILAGROS SANTOS MOREL</t>
  </si>
  <si>
    <t>SUGEIRY PAOLA SOTO BAEZ</t>
  </si>
  <si>
    <t>GLORIA MARIA RIVAS MURILLO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</si>
  <si>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</si>
  <si>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</si>
  <si>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</si>
  <si>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</si>
  <si>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</si>
  <si>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</si>
  <si>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</si>
  <si>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</si>
  <si>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</si>
  <si>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EDWARD JUNIOR NUÑEZ CONTRERAS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</si>
  <si>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</si>
  <si>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</si>
  <si>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</si>
  <si>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</si>
  <si>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</si>
  <si>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</si>
  <si>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</si>
  <si>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SVENJA SHARLENEE DIAZ JAZMIN</t>
  </si>
  <si>
    <t>AUXILIAR DE ATENCION AL CIUDA</t>
  </si>
  <si>
    <t>OLFA CALCAÑO JIMENEZ</t>
  </si>
  <si>
    <t>MOISES ANTONIO PULINARIO FELIX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</si>
  <si>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</si>
  <si>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</si>
  <si>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</si>
  <si>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</si>
  <si>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</si>
  <si>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</si>
  <si>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MIGUEL AUGUSTO GONZALEZ OGANDO</t>
  </si>
  <si>
    <t>OFICIAL</t>
  </si>
  <si>
    <t>JEFFERSON FLORIAN RAMIREZ</t>
  </si>
  <si>
    <t>OFICIAL SERVICIO AL USUARIO</t>
  </si>
  <si>
    <t>SIRENA DE LEON MOYA</t>
  </si>
  <si>
    <t>VERONICA IGNALIZA LUGO PINEDA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</si>
  <si>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</si>
  <si>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</si>
  <si>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</si>
  <si>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</si>
  <si>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</si>
  <si>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FRANKLYN RAFAEL MIRABAL RODRIGUEZ</t>
  </si>
  <si>
    <t>GENESIS MARIEL DE LOS SANTOS FERMIN</t>
  </si>
  <si>
    <t>EMELY BRINET CHALAS DE LA ROSA</t>
  </si>
  <si>
    <t>JANIBEL HERRERA CARABALLO</t>
  </si>
  <si>
    <t>LIDIA GALAN SENTELIS</t>
  </si>
  <si>
    <t>RUTH YANELLI TERRERO</t>
  </si>
  <si>
    <t>SECRETARIA AUXILIAR</t>
  </si>
  <si>
    <t>MARIA LUISA CUEVAS NOVAS</t>
  </si>
  <si>
    <t>MARITZA SORIANO</t>
  </si>
  <si>
    <t>JOSUE DARIO MEDRANO DE LOS SANTOS</t>
  </si>
  <si>
    <t>ILIANA DISLA MONTERO</t>
  </si>
  <si>
    <t>ERIC LUNA AMPARO</t>
  </si>
  <si>
    <t>DANIEL ENRIQUE GERMAN CORDERO</t>
  </si>
  <si>
    <t>RICHARD GABRIEL HERNANDEZ HENRIQUEZ</t>
  </si>
  <si>
    <t>ANA DILIA YNFANTE HERNANDEZ</t>
  </si>
  <si>
    <t>SEIRY NAFTALIX DIAZ ROSSIS</t>
  </si>
  <si>
    <t>NICOLE MARIE GARCIA GARCIA</t>
  </si>
  <si>
    <t>MARIA ALTAGRACIA MENDEZ ALFONSO</t>
  </si>
  <si>
    <t>BETANIA ROSARIO OZUNA</t>
  </si>
  <si>
    <t>ROLANDO PANIAGUA PEREZ</t>
  </si>
  <si>
    <t>LISBETH SHAMARI CUETO RODRIGUEZ</t>
  </si>
  <si>
    <t>LUIS ALBERTO REYNOSO MATIAS</t>
  </si>
  <si>
    <t>YEIMY ALTAGRACIA GOMEZ RODRIGUEZ</t>
  </si>
  <si>
    <t>ROSMERY YSABEL HEREDIA CONTRERAS</t>
  </si>
  <si>
    <t>OLIVER DAVID PEREZ</t>
  </si>
  <si>
    <t>ELENA TRINIDAD</t>
  </si>
  <si>
    <t>LUCIA RODRIGUEZ</t>
  </si>
  <si>
    <t>ANALISTA DE GESTION</t>
  </si>
  <si>
    <t>YOLANDA MARTINEZ RIVERA</t>
  </si>
  <si>
    <t>AURELIA BETANIA GONZALEZ GONZALEZ</t>
  </si>
  <si>
    <t>OFICIAL COOP. INTERNACIONAL</t>
  </si>
  <si>
    <t>CARMEN SILVESTRINA HERRERA MEDRANO</t>
  </si>
  <si>
    <t>ALTAGRACIA ORTEGA VASQUEZ</t>
  </si>
  <si>
    <t>MARIO GENAO</t>
  </si>
  <si>
    <t>FULGENCIO DEL ROSARIO ESPINOSA</t>
  </si>
  <si>
    <t>SCARLET ALTAGRACIA JOSE HERNANDEZ</t>
  </si>
  <si>
    <t>JONATHAN JOSE RAFUL PEÑA</t>
  </si>
  <si>
    <t>CHERYL ARLETTE CAMPIZ HERNANDEZ</t>
  </si>
  <si>
    <t>JUANA GARCIA FABIAN</t>
  </si>
  <si>
    <t>ANDREINA MARIEL SANTANA SANCHEZ</t>
  </si>
  <si>
    <t>MARIA ISABEL LENDOF CID</t>
  </si>
  <si>
    <t>ALBA LUZ SANCHEZ DE LEON</t>
  </si>
  <si>
    <t>CARLA MARIA MOTA MUÑOZ</t>
  </si>
  <si>
    <t>WINSTON BELEN SUAZO</t>
  </si>
  <si>
    <t>JUAN MANUEL ROSARIO</t>
  </si>
  <si>
    <t>VICEMINISTRO (A)</t>
  </si>
  <si>
    <t>ANA TERESA PIO SANTOS</t>
  </si>
  <si>
    <t>LEONCIO CANELA GARCIA</t>
  </si>
  <si>
    <t>FREDDY DAVID VASQUEZ MORA</t>
  </si>
  <si>
    <t>ENC. ARCHIVO DE ARMAS</t>
  </si>
  <si>
    <t>TERESA CRUCEY GARCIA</t>
  </si>
  <si>
    <t>RAISA MONTERO VICENTE</t>
  </si>
  <si>
    <t>TECNICO</t>
  </si>
  <si>
    <t>BETTSY ANGIOLINI ALVAREZ</t>
  </si>
  <si>
    <t>JESUS MARIA FELIZ JIMENEZ</t>
  </si>
  <si>
    <t>ESTEBAN RAFAEL VELOZ MEDINA</t>
  </si>
  <si>
    <t>BASILIO OGANDO</t>
  </si>
  <si>
    <t>FABIA ARGENTINA ROMERO ANICO</t>
  </si>
  <si>
    <t>RADHAMES DE JESUS ELIAS PONS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</si>
  <si>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</si>
  <si>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</si>
  <si>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</si>
  <si>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</si>
  <si>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</si>
  <si>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</si>
  <si>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CECILIA LOPEZ MATOS</t>
  </si>
  <si>
    <t>JOSE ALBERTO HERNANDEZ TAPIA</t>
  </si>
  <si>
    <t>CARMEN ALTAGRACIA MATOS MENDEZ</t>
  </si>
  <si>
    <t>JOSE RAMON DURAN MORONTA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</si>
  <si>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</si>
  <si>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</si>
  <si>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</si>
  <si>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</si>
  <si>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</si>
  <si>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</si>
  <si>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</si>
  <si>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KATTY MATOS MATEO</t>
  </si>
  <si>
    <t>SUB-ENCARGADA</t>
  </si>
  <si>
    <t>JUAN EMILIO CUETO CUETO</t>
  </si>
  <si>
    <t>EDUARD JOSE ESPINO THEN</t>
  </si>
  <si>
    <t>DIOCITA CUEVAS PEREZ DE NUÑEZ</t>
  </si>
  <si>
    <t>CASIMIRO RAMIREZ HICHEZ</t>
  </si>
  <si>
    <t>ELSA MARGARITA ROSSIS SANCHEZ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</si>
  <si>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</si>
  <si>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</si>
  <si>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</si>
  <si>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</si>
  <si>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</si>
  <si>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</si>
  <si>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</si>
  <si>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</si>
  <si>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ELIANA DEL CARMEN TORIBIO DE JESUS</t>
  </si>
  <si>
    <t>JOSE PALIL</t>
  </si>
  <si>
    <t>JUAN VALDEZ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</si>
  <si>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</si>
  <si>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</si>
  <si>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</si>
  <si>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</si>
  <si>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</si>
  <si>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</si>
  <si>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</si>
  <si>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JOHN ALEXANDER PAREDES</t>
  </si>
  <si>
    <t>LUIS ARTURO ROSARIO</t>
  </si>
  <si>
    <t>MARTHA YUDERKA ABREU GIL</t>
  </si>
  <si>
    <t>HERNAN ESPINOLA ROQUES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</si>
  <si>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</si>
  <si>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</si>
  <si>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</si>
  <si>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</si>
  <si>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</si>
  <si>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</si>
  <si>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</si>
  <si>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VICTOR RAMON CASTRO IZQUIERDO</t>
  </si>
  <si>
    <t>JOHANNY URBAEZ CASTILLO</t>
  </si>
  <si>
    <t>SECRETARIA II</t>
  </si>
  <si>
    <t>LIBRADA DINORAH VIDAL REYES</t>
  </si>
  <si>
    <t>DEYANIRA ORTEGA ROSARIO</t>
  </si>
  <si>
    <t>ILEANA ESPINAL ABREU</t>
  </si>
  <si>
    <t>HILDA PEREZ</t>
  </si>
  <si>
    <t>ELSIE MARGARITA LOPEZ LOPEZ</t>
  </si>
  <si>
    <t>MANUEL ANTONIO REYES GONZALEZ</t>
  </si>
  <si>
    <t>ALTAGRACIA SOBELLA PEREZ REYES</t>
  </si>
  <si>
    <t>JORGE ENMANUEL MARTINEZ JAQUEZ</t>
  </si>
  <si>
    <t>MAXIMO KELVIN CAPELLAN SUAREZ</t>
  </si>
  <si>
    <t>JHONATAN ALEXIS CARBUCCIA MARTE</t>
  </si>
  <si>
    <t>DARLIN BERENICE TEJADA MEJIA</t>
  </si>
  <si>
    <t>WENDY DE LOS MILAGROS GERMAN FELICI</t>
  </si>
  <si>
    <t>MEDIADOR</t>
  </si>
  <si>
    <t>INGRIS RAMIREZ MONTERO</t>
  </si>
  <si>
    <t>RODOLFO JAVIER BRAND</t>
  </si>
  <si>
    <t>FRANKLIN NATHANAEL ZAPATA PUJOLS</t>
  </si>
  <si>
    <t>COORDINADOR PROVINCIAL</t>
  </si>
  <si>
    <t>ANA JESSICA VALENZUELA</t>
  </si>
  <si>
    <t>CARLOS MICHELL JAQUEZ SOTO</t>
  </si>
  <si>
    <t>EDWIN MIGUEL SURIEL PUJOLS</t>
  </si>
  <si>
    <t>ADELINA ELISA ALMONTE CRUZ</t>
  </si>
  <si>
    <t>INVESTIGADORA</t>
  </si>
  <si>
    <t>JUAN CARLOS TRONCOSO FIGUEROA</t>
  </si>
  <si>
    <t>DARIO ROQUE SANCHEZ</t>
  </si>
  <si>
    <t>RAMON FRANCISCO CORNIEL ACOSTA</t>
  </si>
  <si>
    <t>INESITA ENCARNACION RAMIREZ</t>
  </si>
  <si>
    <t>ANGIE BERENICE SANCHEZ PINALES</t>
  </si>
  <si>
    <t>KAREN MARIETTE ABREU OSORIO</t>
  </si>
  <si>
    <t>ESTAURY ALEXANDER POLANCO JIMENEZ</t>
  </si>
  <si>
    <t>KATTY IVELISSE CEBALLOS RONDON</t>
  </si>
  <si>
    <t>KEILA ROSSIEL RODRIGUEZ SOTO</t>
  </si>
  <si>
    <t>ALFA NERYS ISABEL SALAZAR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</si>
  <si>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</si>
  <si>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</si>
  <si>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</si>
  <si>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</si>
  <si>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</si>
  <si>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</si>
  <si>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MAXIMO MORENO MORENO</t>
  </si>
  <si>
    <t>JOSUE NEPHTALI BRITO PEÑA</t>
  </si>
  <si>
    <t>MARIA TERESA ALCANTARA REYES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</si>
  <si>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</si>
  <si>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</si>
  <si>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</si>
  <si>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</si>
  <si>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</si>
  <si>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</si>
  <si>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EUGENIO DE LA CRUZ PILIER</t>
  </si>
  <si>
    <t>JESUS FEDERICO GOMEZ SANTIAGO</t>
  </si>
  <si>
    <t>MIGUELINNA PEREZ DE RODRIGUEZ</t>
  </si>
  <si>
    <t>MARIA ISABEL OLIVARES PARRA</t>
  </si>
  <si>
    <t>LUCAS RIVAS VASQUEZ</t>
  </si>
  <si>
    <t>EDUARDO ROJAS</t>
  </si>
  <si>
    <t>VALERIO DE JESUS MARTINEZ AZCONA</t>
  </si>
  <si>
    <t>KATIUSKA ANTONIA CORNIEL ORTEGA</t>
  </si>
  <si>
    <t>HEIDY ELINOR RAMIREZ CERDA</t>
  </si>
  <si>
    <t>LUISA MARIA PERSIA FIGUEROA</t>
  </si>
  <si>
    <t>YOBANNY DANIEL BERNAL</t>
  </si>
  <si>
    <t>ANGELA ALTAGRACIA JAQUEZ RODRIGUEZ</t>
  </si>
  <si>
    <t>FRANCISCO MORA</t>
  </si>
  <si>
    <t>RAFAEL NICOLAS FRANCISCO ULLOA</t>
  </si>
  <si>
    <t>REYES JOSE VALERIO</t>
  </si>
  <si>
    <t>JOSE DOMINGO DE LA ROSA BELLIARD</t>
  </si>
  <si>
    <t>LUIS MARIA CONTRERAS GARCIA</t>
  </si>
  <si>
    <t>LEANDRO RAFAEL REYNOSO RODRIGUEZ</t>
  </si>
  <si>
    <t>ANAIRYS ALTAGRACIA LOPEZ RODRIGUEZ</t>
  </si>
  <si>
    <t>ENDER MANUEL DEL VILLAR RESTITUYO</t>
  </si>
  <si>
    <t>JOSE ESTEVAN GIL GERVACIO</t>
  </si>
  <si>
    <t>EUFEMIO ROVINSON HEREDIA</t>
  </si>
  <si>
    <t>EDDUAR ENRIQUEZ OCAL PICHARDO</t>
  </si>
  <si>
    <t>DANIEL ENRIQUE BARE</t>
  </si>
  <si>
    <t>SILVIA MERCEDES PAULINO POLANCO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</si>
  <si>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</si>
  <si>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</si>
  <si>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</si>
  <si>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</si>
  <si>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</si>
  <si>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</si>
  <si>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</si>
  <si>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KENNIA PATRICIA MARIA FRIAS</t>
  </si>
  <si>
    <t>FERNANDO NOLBERTO GOMEZ</t>
  </si>
  <si>
    <t>JESUS ALBERTO VERAS GARCIA</t>
  </si>
  <si>
    <t>JOEL MICHAEL MARMOLEJOS MARIÑEZ</t>
  </si>
  <si>
    <t>WILSON RAMON TORRES RIVERA</t>
  </si>
  <si>
    <t>JUHAYRO PEREZ GOMEZ</t>
  </si>
  <si>
    <t>ESTANIA MARIA HERNANDEZ RODRIGUEZ</t>
  </si>
  <si>
    <t>ELSA BARINECH ACOSTA ORTIZ</t>
  </si>
  <si>
    <t>ROMANIS AGUSTIN</t>
  </si>
  <si>
    <t>YANDERYS LADY LANTIGUA BUENO</t>
  </si>
  <si>
    <t>ROBINSON ESPINO FLORENTINO</t>
  </si>
  <si>
    <t>ROBERTO CARLOS JIMENEZ PEREZ</t>
  </si>
  <si>
    <t>CANDIDA ESTHER TINEO CASTRO</t>
  </si>
  <si>
    <t>GILBERTO YUNIOR BASTARDO RINCON</t>
  </si>
  <si>
    <t>GERARD RADHAMES DE LOS SANTOS VALDE</t>
  </si>
  <si>
    <t>YOVANY MARTINEZ PAREDES</t>
  </si>
  <si>
    <t>TRABAJADOR SOCIAL</t>
  </si>
  <si>
    <t>REINY MANUEL QUEZADA ARIAS</t>
  </si>
  <si>
    <t>YULEIDDY MARIA ROJAS DISLA</t>
  </si>
  <si>
    <t>CARLOS MANUEL VIZCAINO FAÑA</t>
  </si>
  <si>
    <t>RICARDO FERMIN FERRAND CAMINERO</t>
  </si>
  <si>
    <t>ILIANOV MORONTA CRUZ</t>
  </si>
  <si>
    <t>ABRAHAM STALYN PLATA MEJIA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</si>
  <si>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</si>
  <si>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</si>
  <si>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</si>
  <si>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</si>
  <si>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</si>
  <si>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</si>
  <si>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</si>
  <si>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</si>
  <si>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</si>
  <si>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</si>
  <si>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</si>
  <si>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</si>
  <si>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YAMALISIS MATEO MORA</t>
  </si>
  <si>
    <t>DAMELVYS MARIE FAÑAS MEDINA</t>
  </si>
  <si>
    <t>MIRQUEYA DE LA CRUZ MENA</t>
  </si>
  <si>
    <t>RAFAEL AGUERO BAEZ</t>
  </si>
  <si>
    <t>DANIEL ALEXANDER ROACH CORPORAN</t>
  </si>
  <si>
    <t>HAIDE MARLENI ROMERO ARIAS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</si>
  <si>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</si>
  <si>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</si>
  <si>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</si>
  <si>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</si>
  <si>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</si>
  <si>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</si>
  <si>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</si>
  <si>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</si>
  <si>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</si>
  <si>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</si>
  <si>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</si>
  <si>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</si>
  <si>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</si>
  <si>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</si>
  <si>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</si>
  <si>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</si>
  <si>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</si>
  <si>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</si>
  <si>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</si>
  <si>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</si>
  <si>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</si>
  <si>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</si>
  <si>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</si>
  <si>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</si>
  <si>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</si>
  <si>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</si>
  <si>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</si>
  <si>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</si>
  <si>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2.1.1.1.01</t>
  </si>
  <si>
    <t>OBSERVATORIO DE SEGURIDAD CIUDADANA</t>
  </si>
  <si>
    <t>PROGRAMAS ESPECIALES -MIP</t>
  </si>
  <si>
    <t>2.1.1.2.01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</si>
  <si>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</si>
  <si>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</si>
  <si>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</si>
  <si>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</si>
  <si>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</si>
  <si>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</si>
  <si>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</si>
  <si>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</si>
  <si>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</si>
  <si>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</si>
  <si>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</si>
  <si>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</si>
  <si>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</si>
  <si>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</si>
  <si>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</si>
  <si>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</si>
  <si>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</si>
  <si>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</si>
  <si>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</si>
  <si>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</si>
  <si>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</si>
  <si>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</si>
  <si>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</si>
  <si>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</si>
  <si>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</si>
  <si>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</si>
  <si>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</si>
  <si>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</si>
  <si>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</si>
  <si>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</si>
  <si>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</si>
  <si>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</si>
  <si>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</si>
  <si>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</si>
  <si>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</si>
  <si>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</si>
  <si>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</si>
  <si>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</si>
  <si>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DEPARTAMENTO DE REGISTRO Y CONTROL DE PARQUES Y BILLARES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</si>
  <si>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</si>
  <si>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</si>
  <si>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</si>
  <si>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</si>
  <si>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</si>
  <si>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</si>
  <si>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</si>
  <si>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</si>
  <si>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</si>
  <si>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</si>
  <si>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</si>
  <si>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DEPARTAMENTO INSPECCION DE NEGOCIOS DE ARMAS Y MUNICIONES</t>
  </si>
  <si>
    <t>DIRECCION CONTROL Y REGULACION  DE PRODUCTOS PIROTECNICOS Y QUIMICOS</t>
  </si>
  <si>
    <t>MARIA MERCEDES MERCHI MONTERO ROMERO</t>
  </si>
  <si>
    <t>DEPARTAMENTO DE TENENCIA Y PORTES DE ARMAS</t>
  </si>
  <si>
    <t>PROYECTO CASA DE PREVENCION DE SEGURIDAD</t>
  </si>
  <si>
    <t>VICEMINITERIO SEGURIDAD PREVENTIVA GOBIERNOS PROVINCIALES</t>
  </si>
  <si>
    <t>VICEMINISTERIO CONVIVENCIA CIUDADANA</t>
  </si>
  <si>
    <t>FIOR DALIZA PEÑA CASTILLO</t>
  </si>
  <si>
    <t>DIRECCION SEGUIMIENTO DE DENUNCIAS CIUDADANA</t>
  </si>
  <si>
    <t>TOTAL:</t>
  </si>
  <si>
    <t xml:space="preserve">Preparado por: </t>
  </si>
  <si>
    <t>Licda. Arelis Estévez Ramírez</t>
  </si>
  <si>
    <t>Encargada de Nóminas</t>
  </si>
  <si>
    <t>Lic. Modesto Rosario López</t>
  </si>
  <si>
    <t>Observaciones:</t>
  </si>
  <si>
    <t>DEPARAMENTO</t>
  </si>
  <si>
    <t>Tarjeta</t>
  </si>
  <si>
    <t>00-001-0010304-3</t>
  </si>
  <si>
    <t>00-001-0028423-1</t>
  </si>
  <si>
    <t>00-001-0033368-1</t>
  </si>
  <si>
    <t>00-001-0034779-8</t>
  </si>
  <si>
    <t>00-001-0038004-7</t>
  </si>
  <si>
    <t>00-001-0040766-7</t>
  </si>
  <si>
    <t>00-001-0056326-1</t>
  </si>
  <si>
    <t>00-001-0056707-2</t>
  </si>
  <si>
    <t>00-001-0083636-0</t>
  </si>
  <si>
    <t>00-001-0085404-1</t>
  </si>
  <si>
    <t>00-001-0091477-9</t>
  </si>
  <si>
    <t>00-001-0092460-4</t>
  </si>
  <si>
    <t>00-001-0098993-8</t>
  </si>
  <si>
    <t>00-001-0104648-0</t>
  </si>
  <si>
    <t>00-001-0106407-9</t>
  </si>
  <si>
    <t>00-001-0108951-4</t>
  </si>
  <si>
    <t>00-001-0109775-6</t>
  </si>
  <si>
    <t>00-001-0113784-2</t>
  </si>
  <si>
    <t>00-001-0119535-2</t>
  </si>
  <si>
    <t>00-001-0127384-5</t>
  </si>
  <si>
    <t>00-001-0129429-6</t>
  </si>
  <si>
    <t>00-001-0136439-6</t>
  </si>
  <si>
    <t>00-001-0139565-5</t>
  </si>
  <si>
    <t>00-001-0141843-2</t>
  </si>
  <si>
    <t>00-001-0142535-3</t>
  </si>
  <si>
    <t>00-001-0153857-7</t>
  </si>
  <si>
    <t>00-001-0165775-7</t>
  </si>
  <si>
    <t>00-001-0173934-0</t>
  </si>
  <si>
    <t>00-001-0182384-7</t>
  </si>
  <si>
    <t>00-001-0218048-6</t>
  </si>
  <si>
    <t>00-001-0219327-3</t>
  </si>
  <si>
    <t>00-001-0220258-7</t>
  </si>
  <si>
    <t>00-001-0234817-4</t>
  </si>
  <si>
    <t>00-001-0246189-4</t>
  </si>
  <si>
    <t>00-001-0266944-7</t>
  </si>
  <si>
    <t>00-001-0270122-4</t>
  </si>
  <si>
    <t>00-001-0283034-6</t>
  </si>
  <si>
    <t>00-001-0295842-8</t>
  </si>
  <si>
    <t>00-001-0297549-7</t>
  </si>
  <si>
    <t>00-001-0310506-0</t>
  </si>
  <si>
    <t>00-001-0311390-8</t>
  </si>
  <si>
    <t>00-001-0315164-3</t>
  </si>
  <si>
    <t>00-001-0319631-7</t>
  </si>
  <si>
    <t>00-001-0327510-3</t>
  </si>
  <si>
    <t>00-001-0329405-4</t>
  </si>
  <si>
    <t>00-001-0339227-0</t>
  </si>
  <si>
    <t>00-001-0343183-9</t>
  </si>
  <si>
    <t>00-001-0348242-8</t>
  </si>
  <si>
    <t>00-001-0356320-1</t>
  </si>
  <si>
    <t>00-001-0357285-5</t>
  </si>
  <si>
    <t>00-001-0360460-9</t>
  </si>
  <si>
    <t>00-001-0361990-4</t>
  </si>
  <si>
    <t>00-001-0363054-7</t>
  </si>
  <si>
    <t>00-001-0373998-3</t>
  </si>
  <si>
    <t>00-001-0376630-9</t>
  </si>
  <si>
    <t>00-001-0385197-8</t>
  </si>
  <si>
    <t>00-001-0388445-8</t>
  </si>
  <si>
    <t>00-001-0392554-1</t>
  </si>
  <si>
    <t>00-001-0395699-1</t>
  </si>
  <si>
    <t>00-001-0397780-7</t>
  </si>
  <si>
    <t>00-001-0411457-4</t>
  </si>
  <si>
    <t>00-001-0413556-1</t>
  </si>
  <si>
    <t>00-001-0416520-4</t>
  </si>
  <si>
    <t>00-001-0423425-7</t>
  </si>
  <si>
    <t>00-001-0426446-0</t>
  </si>
  <si>
    <t>00-001-0428456-7</t>
  </si>
  <si>
    <t>00-001-0430916-6</t>
  </si>
  <si>
    <t>00-001-0438380-7</t>
  </si>
  <si>
    <t>00-001-0440326-6</t>
  </si>
  <si>
    <t>00-001-0458922-1</t>
  </si>
  <si>
    <t>00-001-0462493-7</t>
  </si>
  <si>
    <t>00-001-0466346-3</t>
  </si>
  <si>
    <t>00-001-0474694-6</t>
  </si>
  <si>
    <t>00-001-0476747-0</t>
  </si>
  <si>
    <t>00-001-0489827-5</t>
  </si>
  <si>
    <t>00-001-0500664-7</t>
  </si>
  <si>
    <t>00-001-0510799-9</t>
  </si>
  <si>
    <t>00-001-0516646-6</t>
  </si>
  <si>
    <t>00-001-0520776-5</t>
  </si>
  <si>
    <t>00-001-0521653-5</t>
  </si>
  <si>
    <t>00-001-0542736-3</t>
  </si>
  <si>
    <t>00-001-0550402-1</t>
  </si>
  <si>
    <t>00-001-0556390-2</t>
  </si>
  <si>
    <t>00-001-0557104-6</t>
  </si>
  <si>
    <t>00-001-0566041-9</t>
  </si>
  <si>
    <t>00-001-0576663-8</t>
  </si>
  <si>
    <t>00-001-0587189-1</t>
  </si>
  <si>
    <t>00-001-0626024-3</t>
  </si>
  <si>
    <t>00-001-0636969-7</t>
  </si>
  <si>
    <t>00-001-0646395-3</t>
  </si>
  <si>
    <t>00-001-0649922-1</t>
  </si>
  <si>
    <t>00-001-0651784-0</t>
  </si>
  <si>
    <t>00-001-0654562-7</t>
  </si>
  <si>
    <t>00-001-0669981-2</t>
  </si>
  <si>
    <t>00-001-0671293-8</t>
  </si>
  <si>
    <t>00-001-0676038-2</t>
  </si>
  <si>
    <t>00-001-0696132-9</t>
  </si>
  <si>
    <t>00-001-0700063-0</t>
  </si>
  <si>
    <t>00-001-0717690-1</t>
  </si>
  <si>
    <t>00-001-0718302-2</t>
  </si>
  <si>
    <t>00-001-0724314-9</t>
  </si>
  <si>
    <t>00-001-0730998-1</t>
  </si>
  <si>
    <t>00-001-0739610-3</t>
  </si>
  <si>
    <t>00-001-0739814-1</t>
  </si>
  <si>
    <t>00-001-0744174-3</t>
  </si>
  <si>
    <t>00-001-0749534-3</t>
  </si>
  <si>
    <t>00-001-0750523-2</t>
  </si>
  <si>
    <t>00-001-0752813-5</t>
  </si>
  <si>
    <t>00-001-0754207-8</t>
  </si>
  <si>
    <t>00-001-0763374-5</t>
  </si>
  <si>
    <t>00-001-0764141-7</t>
  </si>
  <si>
    <t>00-001-0764432-0</t>
  </si>
  <si>
    <t>00-001-0766156-3</t>
  </si>
  <si>
    <t>00-001-0771832-2</t>
  </si>
  <si>
    <t>00-001-0781420-4</t>
  </si>
  <si>
    <t>00-001-0793058-8</t>
  </si>
  <si>
    <t>00-001-0793634-6</t>
  </si>
  <si>
    <t>00-001-0793967-0</t>
  </si>
  <si>
    <t>00-001-0794855-6</t>
  </si>
  <si>
    <t>00-001-0807128-3</t>
  </si>
  <si>
    <t>00-001-0812629-3</t>
  </si>
  <si>
    <t>00-001-0813133-5</t>
  </si>
  <si>
    <t>00-001-0825924-3</t>
  </si>
  <si>
    <t>00-001-0829109-7</t>
  </si>
  <si>
    <t>00-001-0837719-3</t>
  </si>
  <si>
    <t>00-001-0843104-0</t>
  </si>
  <si>
    <t>00-001-0849926-0</t>
  </si>
  <si>
    <t>00-001-0851669-1</t>
  </si>
  <si>
    <t>00-001-0862469-3</t>
  </si>
  <si>
    <t>00-001-0875780-8</t>
  </si>
  <si>
    <t>00-001-0880412-1</t>
  </si>
  <si>
    <t>00-001-0883250-2</t>
  </si>
  <si>
    <t>00-001-0887190-6</t>
  </si>
  <si>
    <t>00-001-0892970-4</t>
  </si>
  <si>
    <t>00-001-0894049-5</t>
  </si>
  <si>
    <t>00-001-0895426-4</t>
  </si>
  <si>
    <t>00-001-0895738-2</t>
  </si>
  <si>
    <t>00-001-0906032-7</t>
  </si>
  <si>
    <t>00-001-0910059-4</t>
  </si>
  <si>
    <t>00-001-0913994-9</t>
  </si>
  <si>
    <t>00-001-0930042-6</t>
  </si>
  <si>
    <t>00-001-0937833-1</t>
  </si>
  <si>
    <t>00-001-0953627-6</t>
  </si>
  <si>
    <t>00-001-0960681-4</t>
  </si>
  <si>
    <t>00-001-0976876-2</t>
  </si>
  <si>
    <t>00-001-0989675-3</t>
  </si>
  <si>
    <t>00-001-0992295-5</t>
  </si>
  <si>
    <t>00-001-1000169-0</t>
  </si>
  <si>
    <t>00-001-1002446-0</t>
  </si>
  <si>
    <t>00-001-1052982-3</t>
  </si>
  <si>
    <t>00-001-1091213-6</t>
  </si>
  <si>
    <t>00-001-1093210-0</t>
  </si>
  <si>
    <t>00-001-1105241-1</t>
  </si>
  <si>
    <t>00-001-1107088-4</t>
  </si>
  <si>
    <t>00-001-1108677-3</t>
  </si>
  <si>
    <t>00-001-1114517-3</t>
  </si>
  <si>
    <t>00-001-1114905-0</t>
  </si>
  <si>
    <t>00-001-1120269-3</t>
  </si>
  <si>
    <t>00-001-1122683-3</t>
  </si>
  <si>
    <t>00-001-1139168-6</t>
  </si>
  <si>
    <t>00-001-1142157-4</t>
  </si>
  <si>
    <t>00-001-1148657-7</t>
  </si>
  <si>
    <t>00-001-1156557-8</t>
  </si>
  <si>
    <t>00-001-1160401-3</t>
  </si>
  <si>
    <t>00-001-1160777-6</t>
  </si>
  <si>
    <t>00-001-1162433-4</t>
  </si>
  <si>
    <t>00-001-1175437-0</t>
  </si>
  <si>
    <t>00-001-1188794-9</t>
  </si>
  <si>
    <t>00-001-1192845-3</t>
  </si>
  <si>
    <t>00-001-1195931-8</t>
  </si>
  <si>
    <t>00-001-1200425-4</t>
  </si>
  <si>
    <t>00-001-1207140-2</t>
  </si>
  <si>
    <t>00-001-1211026-7</t>
  </si>
  <si>
    <t>00-001-1211146-3</t>
  </si>
  <si>
    <t>00-001-1230124-7</t>
  </si>
  <si>
    <t>00-001-1233783-7</t>
  </si>
  <si>
    <t>00-001-1238225-4</t>
  </si>
  <si>
    <t>00-001-1238541-4</t>
  </si>
  <si>
    <t>00-001-1240806-7</t>
  </si>
  <si>
    <t>00-001-1243810-6</t>
  </si>
  <si>
    <t>00-001-1249569-2</t>
  </si>
  <si>
    <t>00-001-1249900-9</t>
  </si>
  <si>
    <t>00-001-1256001-6</t>
  </si>
  <si>
    <t>00-001-1260138-0</t>
  </si>
  <si>
    <t>00-001-1269595-2</t>
  </si>
  <si>
    <t>00-001-1270051-3</t>
  </si>
  <si>
    <t>00-001-1272621-1</t>
  </si>
  <si>
    <t>00-001-1275395-9</t>
  </si>
  <si>
    <t>00-001-1289174-2</t>
  </si>
  <si>
    <t>00-001-1289545-3</t>
  </si>
  <si>
    <t>00-001-1293599-4</t>
  </si>
  <si>
    <t>00-001-1305667-5</t>
  </si>
  <si>
    <t>00-001-1306676-5</t>
  </si>
  <si>
    <t>00-001-1315163-3</t>
  </si>
  <si>
    <t>00-001-1329230-4</t>
  </si>
  <si>
    <t>00-001-1342238-0</t>
  </si>
  <si>
    <t>00-001-1358626-7</t>
  </si>
  <si>
    <t>00-001-1359472-5</t>
  </si>
  <si>
    <t>00-001-1362490-2</t>
  </si>
  <si>
    <t>00-001-1366374-4</t>
  </si>
  <si>
    <t>00-001-1368438-5</t>
  </si>
  <si>
    <t>00-001-1378712-1</t>
  </si>
  <si>
    <t>00-001-1381430-5</t>
  </si>
  <si>
    <t>00-001-1384217-3</t>
  </si>
  <si>
    <t>00-001-1393773-4</t>
  </si>
  <si>
    <t>00-001-1399396-8</t>
  </si>
  <si>
    <t>00-001-1416638-2</t>
  </si>
  <si>
    <t>00-001-1420001-7</t>
  </si>
  <si>
    <t>00-001-1427229-7</t>
  </si>
  <si>
    <t>00-001-1429941-5</t>
  </si>
  <si>
    <t>00-001-1430524-6</t>
  </si>
  <si>
    <t>00-001-1430868-7</t>
  </si>
  <si>
    <t>00-001-1437866-4</t>
  </si>
  <si>
    <t>00-001-1440508-7</t>
  </si>
  <si>
    <t>00-001-1444546-3</t>
  </si>
  <si>
    <t>00-001-1446339-1</t>
  </si>
  <si>
    <t>00-001-1447349-9</t>
  </si>
  <si>
    <t>00-001-1447351-5</t>
  </si>
  <si>
    <t>00-001-1447532-0</t>
  </si>
  <si>
    <t>00-001-1469708-9</t>
  </si>
  <si>
    <t>00-001-1476419-4</t>
  </si>
  <si>
    <t>00-001-1484356-8</t>
  </si>
  <si>
    <t>00-001-1484708-0</t>
  </si>
  <si>
    <t>00-001-1485270-0</t>
  </si>
  <si>
    <t>00-001-1490971-6</t>
  </si>
  <si>
    <t>00-001-1492609-0</t>
  </si>
  <si>
    <t>00-001-1496124-6</t>
  </si>
  <si>
    <t>00-001-1498037-8</t>
  </si>
  <si>
    <t>00-001-1511366-4</t>
  </si>
  <si>
    <t>00-001-1517685-1</t>
  </si>
  <si>
    <t>00-001-1518434-3</t>
  </si>
  <si>
    <t>00-001-1520375-4</t>
  </si>
  <si>
    <t>00-001-1540514-4</t>
  </si>
  <si>
    <t>00-001-1540865-0</t>
  </si>
  <si>
    <t>00-001-1552466-2</t>
  </si>
  <si>
    <t>00-001-1557563-1</t>
  </si>
  <si>
    <t>00-001-1569068-7</t>
  </si>
  <si>
    <t>00-001-1575926-8</t>
  </si>
  <si>
    <t>00-001-1578973-7</t>
  </si>
  <si>
    <t>00-001-1579201-2</t>
  </si>
  <si>
    <t>00-001-1582074-8</t>
  </si>
  <si>
    <t>00-001-1583667-8</t>
  </si>
  <si>
    <t>00-001-1586253-4</t>
  </si>
  <si>
    <t>00-001-1588991-7</t>
  </si>
  <si>
    <t>00-001-1590214-0</t>
  </si>
  <si>
    <t>00-001-1594697-2</t>
  </si>
  <si>
    <t>00-001-1599877-5</t>
  </si>
  <si>
    <t>00-001-1605784-5</t>
  </si>
  <si>
    <t>00-001-1609653-8</t>
  </si>
  <si>
    <t>00-001-1625706-4</t>
  </si>
  <si>
    <t>00-001-1631526-8</t>
  </si>
  <si>
    <t>00-001-1638419-9</t>
  </si>
  <si>
    <t>00-001-1658983-9</t>
  </si>
  <si>
    <t>00-001-1662164-0</t>
  </si>
  <si>
    <t>00-001-1683922-6</t>
  </si>
  <si>
    <t>00-001-1684373-1</t>
  </si>
  <si>
    <t>00-001-1686286-3</t>
  </si>
  <si>
    <t>00-001-1693066-0</t>
  </si>
  <si>
    <t>00-001-1699437-7</t>
  </si>
  <si>
    <t>00-001-1718087-7</t>
  </si>
  <si>
    <t>00-001-1720524-5</t>
  </si>
  <si>
    <t>00-001-1720895-9</t>
  </si>
  <si>
    <t>00-001-1722945-0</t>
  </si>
  <si>
    <t>00-001-1728111-3</t>
  </si>
  <si>
    <t>00-001-1737041-1</t>
  </si>
  <si>
    <t>00-001-1738313-3</t>
  </si>
  <si>
    <t>00-001-1746877-7</t>
  </si>
  <si>
    <t>00-001-1747658-0</t>
  </si>
  <si>
    <t>00-001-1751304-4</t>
  </si>
  <si>
    <t>00-001-1757207-3</t>
  </si>
  <si>
    <t>00-001-1761006-3</t>
  </si>
  <si>
    <t>00-001-1766990-3</t>
  </si>
  <si>
    <t>00-001-1784465-4</t>
  </si>
  <si>
    <t>00-001-1786725-9</t>
  </si>
  <si>
    <t>00-001-1789021-0</t>
  </si>
  <si>
    <t>00-001-1805477-4</t>
  </si>
  <si>
    <t>00-001-1810712-7</t>
  </si>
  <si>
    <t>00-001-1811438-8</t>
  </si>
  <si>
    <t>00-001-1826766-5</t>
  </si>
  <si>
    <t>00-001-1840803-8</t>
  </si>
  <si>
    <t>00-001-1841534-8</t>
  </si>
  <si>
    <t>00-001-1842126-2</t>
  </si>
  <si>
    <t>00-001-1846125-0</t>
  </si>
  <si>
    <t>00-001-1848738-8</t>
  </si>
  <si>
    <t>00-001-1854247-1</t>
  </si>
  <si>
    <t>00-001-1872291-7</t>
  </si>
  <si>
    <t>00-001-1880652-0</t>
  </si>
  <si>
    <t>00-001-1897889-9</t>
  </si>
  <si>
    <t>00-001-1899745-1</t>
  </si>
  <si>
    <t>00-001-1910319-0</t>
  </si>
  <si>
    <t>00-001-1910426-3</t>
  </si>
  <si>
    <t>00-001-1926469-5</t>
  </si>
  <si>
    <t>00-001-1946894-0</t>
  </si>
  <si>
    <t>00-001-1950605-3</t>
  </si>
  <si>
    <t>00-001-1950607-9</t>
  </si>
  <si>
    <t>00-002-0020112-7</t>
  </si>
  <si>
    <t>00-002-0046477-4</t>
  </si>
  <si>
    <t>00-002-0047405-4</t>
  </si>
  <si>
    <t>00-002-0047988-9</t>
  </si>
  <si>
    <t>00-002-0067626-0</t>
  </si>
  <si>
    <t>00-002-0084197-1</t>
  </si>
  <si>
    <t>00-002-0144641-6</t>
  </si>
  <si>
    <t>00-002-0148956-4</t>
  </si>
  <si>
    <t>00-002-0179093-8</t>
  </si>
  <si>
    <t>00-003-0011328-9</t>
  </si>
  <si>
    <t>00-003-0029592-0</t>
  </si>
  <si>
    <t>00-003-0029922-9</t>
  </si>
  <si>
    <t>00-003-0030986-1</t>
  </si>
  <si>
    <t>00-003-0034383-7</t>
  </si>
  <si>
    <t>00-003-0048481-3</t>
  </si>
  <si>
    <t>00-003-0057874-7</t>
  </si>
  <si>
    <t>00-003-0112887-2</t>
  </si>
  <si>
    <t>00-003-0122347-5</t>
  </si>
  <si>
    <t>00-003-0127989-9</t>
  </si>
  <si>
    <t>00-004-0011016-9</t>
  </si>
  <si>
    <t>00-005-0016865-3</t>
  </si>
  <si>
    <t>00-008-0002838-3</t>
  </si>
  <si>
    <t>00-008-0011720-2</t>
  </si>
  <si>
    <t>00-008-0017951-7</t>
  </si>
  <si>
    <t>00-008-0018292-5</t>
  </si>
  <si>
    <t>00-008-0024919-5</t>
  </si>
  <si>
    <t>00-008-0031974-1</t>
  </si>
  <si>
    <t>00-008-0033203-3</t>
  </si>
  <si>
    <t>00-010-0009889-5</t>
  </si>
  <si>
    <t>00-010-0076544-4</t>
  </si>
  <si>
    <t>00-010-0088814-7</t>
  </si>
  <si>
    <t>00-010-0098125-6</t>
  </si>
  <si>
    <t>00-010-0103598-7</t>
  </si>
  <si>
    <t>00-010-0108218-7</t>
  </si>
  <si>
    <t>00-010-0111669-6</t>
  </si>
  <si>
    <t>00-011-0002666-3</t>
  </si>
  <si>
    <t>00-011-0023692-4</t>
  </si>
  <si>
    <t>00-011-0035597-1</t>
  </si>
  <si>
    <t>00-012-0040708-6</t>
  </si>
  <si>
    <t>00-012-0051176-2</t>
  </si>
  <si>
    <t>00-012-0081731-8</t>
  </si>
  <si>
    <t>00-012-0099248-3</t>
  </si>
  <si>
    <t>00-012-0107568-4</t>
  </si>
  <si>
    <t>00-012-0110827-9</t>
  </si>
  <si>
    <t>00-012-0122502-4</t>
  </si>
  <si>
    <t>00-013-0002899-8</t>
  </si>
  <si>
    <t>00-013-0003941-7</t>
  </si>
  <si>
    <t>00-013-0005014-1</t>
  </si>
  <si>
    <t>00-013-0005231-1</t>
  </si>
  <si>
    <t>00-013-0026530-1</t>
  </si>
  <si>
    <t>00-013-0029876-5</t>
  </si>
  <si>
    <t>00-013-0033815-7</t>
  </si>
  <si>
    <t>00-013-0040283-9</t>
  </si>
  <si>
    <t>00-013-0041994-0</t>
  </si>
  <si>
    <t>00-013-0043712-4</t>
  </si>
  <si>
    <t>00-013-0048306-0</t>
  </si>
  <si>
    <t>00-014-0007013-0</t>
  </si>
  <si>
    <t>00-014-0012888-8</t>
  </si>
  <si>
    <t>00-014-0018298-4</t>
  </si>
  <si>
    <t>00-016-0001209-8</t>
  </si>
  <si>
    <t>00-016-0001565-3</t>
  </si>
  <si>
    <t>00-016-0002012-5</t>
  </si>
  <si>
    <t>00-016-0003740-0</t>
  </si>
  <si>
    <t>00-016-0013311-8</t>
  </si>
  <si>
    <t>00-016-0016551-6</t>
  </si>
  <si>
    <t>00-016-0020907-4</t>
  </si>
  <si>
    <t>00-016-0020989-2</t>
  </si>
  <si>
    <t>00-017-0015708-2</t>
  </si>
  <si>
    <t>00-017-0017346-9</t>
  </si>
  <si>
    <t>00-017-0021122-8</t>
  </si>
  <si>
    <t>00-018-0005843-8</t>
  </si>
  <si>
    <t>00-018-0007685-1</t>
  </si>
  <si>
    <t>00-018-0009242-9</t>
  </si>
  <si>
    <t>00-018-0056709-9</t>
  </si>
  <si>
    <t>00-018-0077367-1</t>
  </si>
  <si>
    <t>00-021-0004575-2</t>
  </si>
  <si>
    <t>00-022-0002418-6</t>
  </si>
  <si>
    <t>00-022-0027341-1</t>
  </si>
  <si>
    <t>00-022-0030473-7</t>
  </si>
  <si>
    <t>00-022-0032150-9</t>
  </si>
  <si>
    <t>00-022-0037127-2</t>
  </si>
  <si>
    <t>00-023-0001890-6</t>
  </si>
  <si>
    <t>00-023-0003970-4</t>
  </si>
  <si>
    <t>00-023-0084874-0</t>
  </si>
  <si>
    <t>00-023-0103613-9</t>
  </si>
  <si>
    <t>00-023-0144167-7</t>
  </si>
  <si>
    <t>00-023-0146561-9</t>
  </si>
  <si>
    <t>00-024-0027742-8</t>
  </si>
  <si>
    <t>00-025-0015013-7</t>
  </si>
  <si>
    <t>00-025-0020473-6</t>
  </si>
  <si>
    <t>00-025-0025228-9</t>
  </si>
  <si>
    <t>00-025-0031876-7</t>
  </si>
  <si>
    <t>00-025-0037707-8</t>
  </si>
  <si>
    <t>00-026-0018523-1</t>
  </si>
  <si>
    <t>00-026-0084238-5</t>
  </si>
  <si>
    <t>00-027-0006964-0</t>
  </si>
  <si>
    <t>00-027-0021023-6</t>
  </si>
  <si>
    <t>00-027-0033452-3</t>
  </si>
  <si>
    <t>00-027-0045713-4</t>
  </si>
  <si>
    <t>00-027-0051110-4</t>
  </si>
  <si>
    <t>00-028-0008059-6</t>
  </si>
  <si>
    <t>00-028-0034744-1</t>
  </si>
  <si>
    <t>00-028-0041575-0</t>
  </si>
  <si>
    <t>00-028-0056074-6</t>
  </si>
  <si>
    <t>00-028-0072148-8</t>
  </si>
  <si>
    <t>00-028-0084282-1</t>
  </si>
  <si>
    <t>00-028-0089626-4</t>
  </si>
  <si>
    <t>00-028-0105941-7</t>
  </si>
  <si>
    <t>00-031-0015627-6</t>
  </si>
  <si>
    <t>00-031-0031641-7</t>
  </si>
  <si>
    <t>00-031-0032538-4</t>
  </si>
  <si>
    <t>00-031-0050777-5</t>
  </si>
  <si>
    <t>00-031-0085333-6</t>
  </si>
  <si>
    <t>00-031-0116487-3</t>
  </si>
  <si>
    <t>00-031-0145786-3</t>
  </si>
  <si>
    <t>00-031-0147044-5</t>
  </si>
  <si>
    <t>00-031-0159520-9</t>
  </si>
  <si>
    <t>00-031-0189451-1</t>
  </si>
  <si>
    <t>00-031-0199593-8</t>
  </si>
  <si>
    <t>00-031-0241418-6</t>
  </si>
  <si>
    <t>00-031-0280003-8</t>
  </si>
  <si>
    <t>00-031-0366653-7</t>
  </si>
  <si>
    <t>00-031-0483379-7</t>
  </si>
  <si>
    <t>00-031-0524766-6</t>
  </si>
  <si>
    <t>00-033-0025987-0</t>
  </si>
  <si>
    <t>00-034-0003190-6</t>
  </si>
  <si>
    <t>00-034-0003908-1</t>
  </si>
  <si>
    <t>00-034-0010924-9</t>
  </si>
  <si>
    <t>00-034-0013175-5</t>
  </si>
  <si>
    <t>00-034-0029099-9</t>
  </si>
  <si>
    <t>00-034-0047443-7</t>
  </si>
  <si>
    <t>00-034-0049008-6</t>
  </si>
  <si>
    <t>00-034-0051040-4</t>
  </si>
  <si>
    <t>00-034-0052408-2</t>
  </si>
  <si>
    <t>00-036-0038609-2</t>
  </si>
  <si>
    <t>00-037-0004828-7</t>
  </si>
  <si>
    <t>00-037-0011273-7</t>
  </si>
  <si>
    <t>00-037-0022301-3</t>
  </si>
  <si>
    <t>00-037-0023392-1</t>
  </si>
  <si>
    <t>00-037-0069234-0</t>
  </si>
  <si>
    <t>00-037-0071271-8</t>
  </si>
  <si>
    <t>00-037-0073084-3</t>
  </si>
  <si>
    <t>00-037-0085772-9</t>
  </si>
  <si>
    <t>00-037-0116795-3</t>
  </si>
  <si>
    <t>00-038-0011035-9</t>
  </si>
  <si>
    <t>00-038-0015535-4</t>
  </si>
  <si>
    <t>00-039-0004026-6</t>
  </si>
  <si>
    <t>00-040-0009897-2</t>
  </si>
  <si>
    <t>00-041-0001795-5</t>
  </si>
  <si>
    <t>00-041-0004181-5</t>
  </si>
  <si>
    <t>00-041-0015313-1</t>
  </si>
  <si>
    <t>00-041-0015740-5</t>
  </si>
  <si>
    <t>00-044-0000307-7</t>
  </si>
  <si>
    <t>00-044-0003656-4</t>
  </si>
  <si>
    <t>00-044-0003773-7</t>
  </si>
  <si>
    <t>00-044-0006370-9</t>
  </si>
  <si>
    <t>00-044-0007678-4</t>
  </si>
  <si>
    <t>00-044-0021365-0</t>
  </si>
  <si>
    <t>00-046-0024314-3</t>
  </si>
  <si>
    <t>00-046-0026096-4</t>
  </si>
  <si>
    <t>00-046-0034290-3</t>
  </si>
  <si>
    <t>00-046-0036750-4</t>
  </si>
  <si>
    <t>00-047-0007199-8</t>
  </si>
  <si>
    <t>00-047-0023167-5</t>
  </si>
  <si>
    <t>00-047-0101694-3</t>
  </si>
  <si>
    <t>00-047-0119778-4</t>
  </si>
  <si>
    <t>00-047-0147929-9</t>
  </si>
  <si>
    <t>00-047-0167303-2</t>
  </si>
  <si>
    <t>00-047-0172675-6</t>
  </si>
  <si>
    <t>00-047-0184545-7</t>
  </si>
  <si>
    <t>00-047-0199604-5</t>
  </si>
  <si>
    <t>00-048-0023544-4</t>
  </si>
  <si>
    <t>00-048-0036147-1</t>
  </si>
  <si>
    <t>00-048-0044660-3</t>
  </si>
  <si>
    <t>00-048-0047981-0</t>
  </si>
  <si>
    <t>00-048-0073765-4</t>
  </si>
  <si>
    <t>00-049-0006596-4</t>
  </si>
  <si>
    <t>00-049-0040327-2</t>
  </si>
  <si>
    <t>00-049-0078258-4</t>
  </si>
  <si>
    <t>00-050-0006149-8</t>
  </si>
  <si>
    <t>00-052-0010869-3</t>
  </si>
  <si>
    <t>00-053-0030866-4</t>
  </si>
  <si>
    <t>00-053-0036659-7</t>
  </si>
  <si>
    <t>00-053-0040675-7</t>
  </si>
  <si>
    <t>00-054-0024452-0</t>
  </si>
  <si>
    <t>00-054-0039545-4</t>
  </si>
  <si>
    <t>00-054-0061586-9</t>
  </si>
  <si>
    <t>00-054-0079100-9</t>
  </si>
  <si>
    <t>00-054-0093760-2</t>
  </si>
  <si>
    <t>00-055-0000619-1</t>
  </si>
  <si>
    <t>00-055-0017491-6</t>
  </si>
  <si>
    <t>00-055-0018634-0</t>
  </si>
  <si>
    <t>00-055-0027818-8</t>
  </si>
  <si>
    <t>00-055-0031597-2</t>
  </si>
  <si>
    <t>00-056-0000772-7</t>
  </si>
  <si>
    <t>00-056-0090499-8</t>
  </si>
  <si>
    <t>00-056-0106598-9</t>
  </si>
  <si>
    <t>00-057-0004167-5</t>
  </si>
  <si>
    <t>00-057-0008756-1</t>
  </si>
  <si>
    <t>00-060-0013214-9</t>
  </si>
  <si>
    <t>00-064-0009939-3</t>
  </si>
  <si>
    <t>00-065-0000172-9</t>
  </si>
  <si>
    <t>00-065-0001637-0</t>
  </si>
  <si>
    <t>00-065-0001711-3</t>
  </si>
  <si>
    <t>00-066-0015524-3</t>
  </si>
  <si>
    <t>00-066-0024731-3</t>
  </si>
  <si>
    <t>00-067-0002028-9</t>
  </si>
  <si>
    <t>00-067-0003457-9</t>
  </si>
  <si>
    <t>00-068-0004404-9</t>
  </si>
  <si>
    <t>00-068-0030629-9</t>
  </si>
  <si>
    <t>00-068-0052057-6</t>
  </si>
  <si>
    <t>00-069-0001311-8</t>
  </si>
  <si>
    <t>00-069-0003426-2</t>
  </si>
  <si>
    <t>00-071-0001271-0</t>
  </si>
  <si>
    <t>00-071-0005404-3</t>
  </si>
  <si>
    <t>00-071-0005860-6</t>
  </si>
  <si>
    <t>00-071-0008001-4</t>
  </si>
  <si>
    <t>00-071-0009880-0</t>
  </si>
  <si>
    <t>00-071-0010045-7</t>
  </si>
  <si>
    <t>00-071-0010105-9</t>
  </si>
  <si>
    <t>00-071-0012297-2</t>
  </si>
  <si>
    <t>00-071-0013632-9</t>
  </si>
  <si>
    <t>00-071-0018138-2</t>
  </si>
  <si>
    <t>00-071-0023845-5</t>
  </si>
  <si>
    <t>00-071-0024344-8</t>
  </si>
  <si>
    <t>00-071-0025013-8</t>
  </si>
  <si>
    <t>00-071-0031731-7</t>
  </si>
  <si>
    <t>00-071-0031826-5</t>
  </si>
  <si>
    <t>00-071-0034350-3</t>
  </si>
  <si>
    <t>00-071-0034618-3</t>
  </si>
  <si>
    <t>00-071-0038495-2</t>
  </si>
  <si>
    <t>00-071-0041349-6</t>
  </si>
  <si>
    <t>00-071-0043422-9</t>
  </si>
  <si>
    <t>00-071-0044595-1</t>
  </si>
  <si>
    <t>00-071-0044728-8</t>
  </si>
  <si>
    <t>00-071-0045273-4</t>
  </si>
  <si>
    <t>00-071-0047417-5</t>
  </si>
  <si>
    <t>00-071-0051132-3</t>
  </si>
  <si>
    <t>00-071-0057596-3</t>
  </si>
  <si>
    <t>00-071-0058207-6</t>
  </si>
  <si>
    <t>00-076-0003755-5</t>
  </si>
  <si>
    <t>00-076-0024786-5</t>
  </si>
  <si>
    <t>00-077-0000192-3</t>
  </si>
  <si>
    <t>00-077-0001341-5</t>
  </si>
  <si>
    <t>00-077-0002967-6</t>
  </si>
  <si>
    <t>00-077-0006352-7</t>
  </si>
  <si>
    <t>00-077-0006966-4</t>
  </si>
  <si>
    <t>00-077-0007147-0</t>
  </si>
  <si>
    <t>00-079-0007869-7</t>
  </si>
  <si>
    <t>00-081-0006284-6</t>
  </si>
  <si>
    <t>00-091-0003751-5</t>
  </si>
  <si>
    <t>00-093-0001365-4</t>
  </si>
  <si>
    <t>00-093-0026252-5</t>
  </si>
  <si>
    <t>00-093-0028247-3</t>
  </si>
  <si>
    <t>00-093-0028969-2</t>
  </si>
  <si>
    <t>00-093-0032272-5</t>
  </si>
  <si>
    <t>00-104-0021784-9</t>
  </si>
  <si>
    <t>00-110-0003974-0</t>
  </si>
  <si>
    <t>00-110-0004519-2</t>
  </si>
  <si>
    <t>00-117-0000098-4</t>
  </si>
  <si>
    <t>00-117-0006069-9</t>
  </si>
  <si>
    <t>00-123-0002364-0</t>
  </si>
  <si>
    <t>00-136-0011430-3</t>
  </si>
  <si>
    <t>00-136-0016750-9</t>
  </si>
  <si>
    <t>00-136-0019978-3</t>
  </si>
  <si>
    <t>00-150-0000321-8</t>
  </si>
  <si>
    <t>00-223-0002146-0</t>
  </si>
  <si>
    <t>00-223-0013706-8</t>
  </si>
  <si>
    <t>00-223-0014167-2</t>
  </si>
  <si>
    <t>00-223-0018370-8</t>
  </si>
  <si>
    <t>00-223-0019463-0</t>
  </si>
  <si>
    <t>00-223-0019574-4</t>
  </si>
  <si>
    <t>00-223-0023860-1</t>
  </si>
  <si>
    <t>00-223-0040440-1</t>
  </si>
  <si>
    <t>00-223-0044152-8</t>
  </si>
  <si>
    <t>00-223-0051919-0</t>
  </si>
  <si>
    <t>00-223-0056181-2</t>
  </si>
  <si>
    <t>00-223-0059662-8</t>
  </si>
  <si>
    <t>00-223-0059960-6</t>
  </si>
  <si>
    <t>00-223-0061733-3</t>
  </si>
  <si>
    <t>00-223-0063678-8</t>
  </si>
  <si>
    <t>00-223-0067496-1</t>
  </si>
  <si>
    <t>00-223-0068680-9</t>
  </si>
  <si>
    <t>00-223-0073806-3</t>
  </si>
  <si>
    <t>00-223-0074941-7</t>
  </si>
  <si>
    <t>00-223-0081080-5</t>
  </si>
  <si>
    <t>00-223-0084003-4</t>
  </si>
  <si>
    <t>00-223-0095326-6</t>
  </si>
  <si>
    <t>00-223-0106131-7</t>
  </si>
  <si>
    <t>00-223-0109967-1</t>
  </si>
  <si>
    <t>00-223-0125819-4</t>
  </si>
  <si>
    <t>00-223-0128475-2</t>
  </si>
  <si>
    <t>00-223-0173733-8</t>
  </si>
  <si>
    <t>00-223-0176730-1</t>
  </si>
  <si>
    <t>00-224-0016950-8</t>
  </si>
  <si>
    <t>00-224-0020579-9</t>
  </si>
  <si>
    <t>00-224-0023278-5</t>
  </si>
  <si>
    <t>00-224-0036235-0</t>
  </si>
  <si>
    <t>00-224-0052042-9</t>
  </si>
  <si>
    <t>00-224-0059404-4</t>
  </si>
  <si>
    <t>00-225-0009799-7</t>
  </si>
  <si>
    <t>00-225-0013281-0</t>
  </si>
  <si>
    <t>00-225-0014890-7</t>
  </si>
  <si>
    <t>00-225-0014891-5</t>
  </si>
  <si>
    <t>00-225-0015667-8</t>
  </si>
  <si>
    <t>00-225-0021799-1</t>
  </si>
  <si>
    <t>00-225-0027630-2</t>
  </si>
  <si>
    <t>00-225-0029207-7</t>
  </si>
  <si>
    <t>00-225-0032793-1</t>
  </si>
  <si>
    <t>00-225-0033221-2</t>
  </si>
  <si>
    <t>00-225-0035826-6</t>
  </si>
  <si>
    <t>00-225-0036213-6</t>
  </si>
  <si>
    <t>00-225-0041511-6</t>
  </si>
  <si>
    <t>00-225-0059801-0</t>
  </si>
  <si>
    <t>00-229-0000995-6</t>
  </si>
  <si>
    <t>00-229-0003954-0</t>
  </si>
  <si>
    <t>00-295-0006072-7</t>
  </si>
  <si>
    <t>00-402-0047745-9</t>
  </si>
  <si>
    <t>00-402-0060357-5</t>
  </si>
  <si>
    <t>00-402-0885482-4</t>
  </si>
  <si>
    <t>00-402-0896085-2</t>
  </si>
  <si>
    <t>00-402-0905122-2</t>
  </si>
  <si>
    <t>00-402-0933375-2</t>
  </si>
  <si>
    <t>00-402-0954713-8</t>
  </si>
  <si>
    <t>00-402-1034402-0</t>
  </si>
  <si>
    <t>00-402-1158891-4</t>
  </si>
  <si>
    <t>00-402-1178801-9</t>
  </si>
  <si>
    <t>00-402-1202806-8</t>
  </si>
  <si>
    <t>00-402-1247316-5</t>
  </si>
  <si>
    <t>00-402-1274643-8</t>
  </si>
  <si>
    <t>00-402-1274881-4</t>
  </si>
  <si>
    <t>00-402-1331148-9</t>
  </si>
  <si>
    <t>00-402-1341133-9</t>
  </si>
  <si>
    <t>00-402-1365877-2</t>
  </si>
  <si>
    <t>00-402-1415670-1</t>
  </si>
  <si>
    <t>00-402-1540164-3</t>
  </si>
  <si>
    <t>00-402-1577609-3</t>
  </si>
  <si>
    <t>00-402-2026222-0</t>
  </si>
  <si>
    <t>00-402-2030003-8</t>
  </si>
  <si>
    <t>00-402-2072014-4</t>
  </si>
  <si>
    <t>00-402-2083652-8</t>
  </si>
  <si>
    <t>00-402-2112208-4</t>
  </si>
  <si>
    <t>00-402-2121576-3</t>
  </si>
  <si>
    <t>00-402-2148604-2</t>
  </si>
  <si>
    <t>00-402-2173267-6</t>
  </si>
  <si>
    <t>00-402-2174499-4</t>
  </si>
  <si>
    <t>00-402-2176596-5</t>
  </si>
  <si>
    <t>00-402-2188034-3</t>
  </si>
  <si>
    <t>00-402-2204865-0</t>
  </si>
  <si>
    <t>00-402-2213762-8</t>
  </si>
  <si>
    <t>00-402-2225148-6</t>
  </si>
  <si>
    <t>00-402-2234385-3</t>
  </si>
  <si>
    <t>00-402-2245395-9</t>
  </si>
  <si>
    <t>00-402-2246135-8</t>
  </si>
  <si>
    <t>00-402-2283263-2</t>
  </si>
  <si>
    <t>00-402-2296530-9</t>
  </si>
  <si>
    <t>00-402-2330754-3</t>
  </si>
  <si>
    <t>00-402-2330872-3</t>
  </si>
  <si>
    <t>00-402-2347882-3</t>
  </si>
  <si>
    <t>00-402-2414190-9</t>
  </si>
  <si>
    <t>00-402-2419987-3</t>
  </si>
  <si>
    <t>00-402-2426317-4</t>
  </si>
  <si>
    <t>00-402-2427349-6</t>
  </si>
  <si>
    <t>00-402-2428678-7</t>
  </si>
  <si>
    <t>00-402-2451844-5</t>
  </si>
  <si>
    <t>00-402-2467592-2</t>
  </si>
  <si>
    <t>00-402-2483954-4</t>
  </si>
  <si>
    <t>00-402-2490570-9</t>
  </si>
  <si>
    <t>00-402-2497799-7</t>
  </si>
  <si>
    <t>00-402-2507600-5</t>
  </si>
  <si>
    <t>00-402-2522727-7</t>
  </si>
  <si>
    <t>00-402-2662104-9</t>
  </si>
  <si>
    <t>00-402-2779895-2</t>
  </si>
  <si>
    <t>00-402-2808559-9</t>
  </si>
  <si>
    <t>00-402-2837752-5</t>
  </si>
  <si>
    <t>00-402-2937071-9</t>
  </si>
  <si>
    <t>00-402-2937803-5</t>
  </si>
  <si>
    <t>00-402-2940454-2</t>
  </si>
  <si>
    <t>00-402-3048542-3</t>
  </si>
  <si>
    <t>00-402-3263790-6</t>
  </si>
  <si>
    <t>00-402-3348225-2</t>
  </si>
  <si>
    <t>00-402-3371223-7</t>
  </si>
  <si>
    <t>00-402-3404850-8</t>
  </si>
  <si>
    <t>00-402-3453405-1</t>
  </si>
  <si>
    <t>00-402-3500436-9</t>
  </si>
  <si>
    <t>00-402-3525463-4</t>
  </si>
  <si>
    <t>00-402-3733403-8</t>
  </si>
  <si>
    <t>00-402-3767704-8</t>
  </si>
  <si>
    <t>00-402-3809797-2</t>
  </si>
  <si>
    <t>00-402-3837210-2</t>
  </si>
  <si>
    <t>00-402-4069370-1</t>
  </si>
  <si>
    <t>00-402-4075757-1</t>
  </si>
  <si>
    <t>00-001-0079609-3</t>
  </si>
  <si>
    <t>00-001-0469178-7</t>
  </si>
  <si>
    <t>00-001-0559189-5</t>
  </si>
  <si>
    <t>00-001-0879122-9</t>
  </si>
  <si>
    <t>00-001-1340174-9</t>
  </si>
  <si>
    <t>00-001-1461657-6</t>
  </si>
  <si>
    <t>00-001-1572451-0</t>
  </si>
  <si>
    <t>00-001-1588279-7</t>
  </si>
  <si>
    <t>00-001-1625763-5</t>
  </si>
  <si>
    <t>00-001-1763088-9</t>
  </si>
  <si>
    <t>00-001-1832392-2</t>
  </si>
  <si>
    <t>00-001-1867343-3</t>
  </si>
  <si>
    <t>00-001-1875707-9</t>
  </si>
  <si>
    <t>00-017-0015478-2</t>
  </si>
  <si>
    <t>00-047-0163756-5</t>
  </si>
  <si>
    <t>00-049-0092102-6</t>
  </si>
  <si>
    <t>00-056-0000787-5</t>
  </si>
  <si>
    <t>00-402-2129614-4</t>
  </si>
  <si>
    <t>NATURALIZACION</t>
  </si>
  <si>
    <t>00-001-0000576-8</t>
  </si>
  <si>
    <t>00-001-0017147-9</t>
  </si>
  <si>
    <t>00-001-0021496-4</t>
  </si>
  <si>
    <t>00-001-0021654-8</t>
  </si>
  <si>
    <t>00-001-0049603-3</t>
  </si>
  <si>
    <t>00-001-0056406-1</t>
  </si>
  <si>
    <t>00-001-0056751-0</t>
  </si>
  <si>
    <t>00-001-0064107-5</t>
  </si>
  <si>
    <t>00-001-0094435-4</t>
  </si>
  <si>
    <t>00-001-0096141-6</t>
  </si>
  <si>
    <t>00-001-0102394-3</t>
  </si>
  <si>
    <t>00-001-0106968-0</t>
  </si>
  <si>
    <t>00-001-0131936-6</t>
  </si>
  <si>
    <t>00-001-0149285-8</t>
  </si>
  <si>
    <t>00-001-0172302-1</t>
  </si>
  <si>
    <t>00-001-0186795-0</t>
  </si>
  <si>
    <t>00-001-0195558-1</t>
  </si>
  <si>
    <t>00-001-0199812-8</t>
  </si>
  <si>
    <t>00-001-0216167-6</t>
  </si>
  <si>
    <t>00-001-0225354-9</t>
  </si>
  <si>
    <t>00-001-0327681-2</t>
  </si>
  <si>
    <t>00-001-0332850-6</t>
  </si>
  <si>
    <t>00-001-0343759-6</t>
  </si>
  <si>
    <t>00-001-0351528-4</t>
  </si>
  <si>
    <t>00-001-0388227-0</t>
  </si>
  <si>
    <t>00-001-0424352-2</t>
  </si>
  <si>
    <t>00-001-0447123-0</t>
  </si>
  <si>
    <t>00-001-0472573-4</t>
  </si>
  <si>
    <t>00-001-0490904-9</t>
  </si>
  <si>
    <t>00-001-0491402-3</t>
  </si>
  <si>
    <t>00-001-0550149-8</t>
  </si>
  <si>
    <t>00-001-0560347-6</t>
  </si>
  <si>
    <t>00-001-0618182-9</t>
  </si>
  <si>
    <t>00-001-0648288-8</t>
  </si>
  <si>
    <t>00-001-0706962-7</t>
  </si>
  <si>
    <t>00-001-0714048-5</t>
  </si>
  <si>
    <t>00-001-0733949-1</t>
  </si>
  <si>
    <t>00-001-0758609-1</t>
  </si>
  <si>
    <t>00-001-0825571-2</t>
  </si>
  <si>
    <t>00-001-0826357-5</t>
  </si>
  <si>
    <t>00-001-0836935-6</t>
  </si>
  <si>
    <t>00-001-0864362-8</t>
  </si>
  <si>
    <t>00-001-0883063-9</t>
  </si>
  <si>
    <t>00-001-0897076-5</t>
  </si>
  <si>
    <t>00-001-0908554-8</t>
  </si>
  <si>
    <t>00-001-0960895-0</t>
  </si>
  <si>
    <t>00-001-1062026-7</t>
  </si>
  <si>
    <t>00-001-1074787-0</t>
  </si>
  <si>
    <t>00-001-1088696-7</t>
  </si>
  <si>
    <t>00-001-1106298-0</t>
  </si>
  <si>
    <t>00-001-1122229-5</t>
  </si>
  <si>
    <t>00-001-1133064-3</t>
  </si>
  <si>
    <t>00-001-1148118-0</t>
  </si>
  <si>
    <t>00-001-1151042-6</t>
  </si>
  <si>
    <t>00-001-1154893-9</t>
  </si>
  <si>
    <t>00-001-1166059-3</t>
  </si>
  <si>
    <t>00-001-1180227-8</t>
  </si>
  <si>
    <t>00-001-1207443-0</t>
  </si>
  <si>
    <t>00-001-1210613-3</t>
  </si>
  <si>
    <t>00-001-1214882-0</t>
  </si>
  <si>
    <t>00-001-1225343-0</t>
  </si>
  <si>
    <t>00-001-1230575-0</t>
  </si>
  <si>
    <t>00-001-1239227-9</t>
  </si>
  <si>
    <t>00-001-1275722-4</t>
  </si>
  <si>
    <t>00-001-1364923-0</t>
  </si>
  <si>
    <t>00-001-1402887-1</t>
  </si>
  <si>
    <t>00-001-1445106-5</t>
  </si>
  <si>
    <t>00-001-1494743-5</t>
  </si>
  <si>
    <t>00-001-1501715-4</t>
  </si>
  <si>
    <t>00-001-1545052-0</t>
  </si>
  <si>
    <t>00-001-1568767-5</t>
  </si>
  <si>
    <t>00-001-1606257-1</t>
  </si>
  <si>
    <t>00-001-1615038-4</t>
  </si>
  <si>
    <t>00-001-1628737-6</t>
  </si>
  <si>
    <t>00-001-1650668-4</t>
  </si>
  <si>
    <t>00-001-1670099-8</t>
  </si>
  <si>
    <t>00-001-1678011-5</t>
  </si>
  <si>
    <t>00-001-1684834-2</t>
  </si>
  <si>
    <t>00-001-1693141-1</t>
  </si>
  <si>
    <t>00-001-1702470-3</t>
  </si>
  <si>
    <t>00-001-1722382-6</t>
  </si>
  <si>
    <t>00-001-1735190-8</t>
  </si>
  <si>
    <t>00-001-1748141-6</t>
  </si>
  <si>
    <t>00-001-1788799-2</t>
  </si>
  <si>
    <t>00-001-1793443-0</t>
  </si>
  <si>
    <t>00-001-1806110-0</t>
  </si>
  <si>
    <t>00-001-1841329-3</t>
  </si>
  <si>
    <t>00-001-1891123-9</t>
  </si>
  <si>
    <t>00-001-1891464-7</t>
  </si>
  <si>
    <t>00-002-0013451-8</t>
  </si>
  <si>
    <t>00-002-0112772-7</t>
  </si>
  <si>
    <t>00-003-0069341-3</t>
  </si>
  <si>
    <t>00-005-0037790-8</t>
  </si>
  <si>
    <t>00-008-0016567-2</t>
  </si>
  <si>
    <t>00-008-0028241-0</t>
  </si>
  <si>
    <t>00-010-0015411-0</t>
  </si>
  <si>
    <t>00-013-0026502-0</t>
  </si>
  <si>
    <t>00-013-0047278-2</t>
  </si>
  <si>
    <t>00-016-0011368-0</t>
  </si>
  <si>
    <t>00-016-0018727-0</t>
  </si>
  <si>
    <t>00-018-0023145-6</t>
  </si>
  <si>
    <t>00-026-0033254-4</t>
  </si>
  <si>
    <t>00-026-0069759-9</t>
  </si>
  <si>
    <t>00-028-0005276-9</t>
  </si>
  <si>
    <t>00-031-0036078-7</t>
  </si>
  <si>
    <t>00-031-0055551-9</t>
  </si>
  <si>
    <t>00-031-0064787-8</t>
  </si>
  <si>
    <t>00-031-0155438-8</t>
  </si>
  <si>
    <t>00-031-0203309-3</t>
  </si>
  <si>
    <t>00-031-0494284-6</t>
  </si>
  <si>
    <t>00-031-0547744-6</t>
  </si>
  <si>
    <t>00-034-0012931-2</t>
  </si>
  <si>
    <t>00-036-0004280-2</t>
  </si>
  <si>
    <t>00-039-0003578-7</t>
  </si>
  <si>
    <t>00-039-0014352-4</t>
  </si>
  <si>
    <t>00-041-0010431-6</t>
  </si>
  <si>
    <t>00-044-0018566-8</t>
  </si>
  <si>
    <t>00-047-0145492-0</t>
  </si>
  <si>
    <t>00-047-0167145-7</t>
  </si>
  <si>
    <t>00-047-0218529-1</t>
  </si>
  <si>
    <t>00-048-0099987-4</t>
  </si>
  <si>
    <t>00-049-0000607-5</t>
  </si>
  <si>
    <t>00-049-0042626-5</t>
  </si>
  <si>
    <t>00-054-0004065-4</t>
  </si>
  <si>
    <t>00-054-0025116-0</t>
  </si>
  <si>
    <t>00-055-0033232-4</t>
  </si>
  <si>
    <t>00-055-0038409-3</t>
  </si>
  <si>
    <t>00-056-0087128-8</t>
  </si>
  <si>
    <t>00-059-0015344-5</t>
  </si>
  <si>
    <t>00-060-0004404-7</t>
  </si>
  <si>
    <t>00-071-0011075-3</t>
  </si>
  <si>
    <t>00-071-0031931-3</t>
  </si>
  <si>
    <t>00-071-0036385-7</t>
  </si>
  <si>
    <t>00-071-0040124-4</t>
  </si>
  <si>
    <t>00-071-0041350-4</t>
  </si>
  <si>
    <t>00-071-0055380-4</t>
  </si>
  <si>
    <t>00-073-0015318-1</t>
  </si>
  <si>
    <t>00-073-0016753-8</t>
  </si>
  <si>
    <t>00-073-0018091-1</t>
  </si>
  <si>
    <t>00-080-0007447-9</t>
  </si>
  <si>
    <t>00-090-0001071-1</t>
  </si>
  <si>
    <t>00-115-0000661-1</t>
  </si>
  <si>
    <t>00-134-0000279-9</t>
  </si>
  <si>
    <t>00-136-0011036-8</t>
  </si>
  <si>
    <t>00-136-0017234-3</t>
  </si>
  <si>
    <t>00-138-0003998-7</t>
  </si>
  <si>
    <t>00-223-0008021-9</t>
  </si>
  <si>
    <t>00-223-0028263-3</t>
  </si>
  <si>
    <t>00-223-0062850-4</t>
  </si>
  <si>
    <t>00-223-0077321-9</t>
  </si>
  <si>
    <t>00-224-0001357-3</t>
  </si>
  <si>
    <t>00-224-0036792-0</t>
  </si>
  <si>
    <t>00-224-0038601-1</t>
  </si>
  <si>
    <t>00-225-0011055-0</t>
  </si>
  <si>
    <t>00-225-0054430-3</t>
  </si>
  <si>
    <t>00-225-0065307-0</t>
  </si>
  <si>
    <t>00-225-0081825-1</t>
  </si>
  <si>
    <t>00-402-0055137-8</t>
  </si>
  <si>
    <t>00-402-0892314-0</t>
  </si>
  <si>
    <t>00-402-1049152-4</t>
  </si>
  <si>
    <t>00-402-1257287-5</t>
  </si>
  <si>
    <t>00-402-1539687-6</t>
  </si>
  <si>
    <t>00-402-2008217-2</t>
  </si>
  <si>
    <t>00-402-2068716-0</t>
  </si>
  <si>
    <t>00-402-2258142-9</t>
  </si>
  <si>
    <t>00-402-2272510-9</t>
  </si>
  <si>
    <t>00-402-2350025-3</t>
  </si>
  <si>
    <t>00-402-2549604-7</t>
  </si>
  <si>
    <t>00-402-2624723-3</t>
  </si>
  <si>
    <t>00-402-3008876-3</t>
  </si>
  <si>
    <t>00-402-3755877-6</t>
  </si>
  <si>
    <t>SUSTANTIVA</t>
  </si>
  <si>
    <t>Aprobado por: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</si>
  <si>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</si>
  <si>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</si>
  <si>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</si>
  <si>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</si>
  <si>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</si>
  <si>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</si>
  <si>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</si>
  <si>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</si>
  <si>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</si>
  <si>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ALBERTO OGANDO SOLIS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</si>
  <si>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</si>
  <si>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</si>
  <si>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</si>
  <si>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</si>
  <si>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</si>
  <si>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</si>
  <si>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MIGUELINA MONTSERRAT GRULLON VILLAN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</si>
  <si>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</si>
  <si>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</si>
  <si>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</si>
  <si>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</si>
  <si>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</si>
  <si>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</si>
  <si>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</si>
  <si>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</si>
  <si>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</si>
  <si>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</si>
  <si>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</si>
  <si>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VICTOR MANUEL SOTO SANCHEZ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</si>
  <si>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</si>
  <si>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</si>
  <si>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</si>
  <si>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</si>
  <si>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</si>
  <si>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</si>
  <si>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</si>
  <si>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</si>
  <si>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</si>
  <si>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</si>
  <si>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</si>
  <si>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LUIS ALBERTO MARTINEZ BERAS</t>
  </si>
  <si>
    <t>KATHERINE COMBES MERCEDES</t>
  </si>
  <si>
    <t>ROBERTO CARLOS SANTANA DEL ROSARIO</t>
  </si>
  <si>
    <t>FLOR ELINA ROMANO CEBALLOS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</si>
  <si>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</si>
  <si>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</si>
  <si>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</si>
  <si>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</si>
  <si>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</si>
  <si>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</si>
  <si>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</si>
  <si>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</si>
  <si>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</si>
  <si>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</si>
  <si>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</si>
  <si>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MANUEL ENRIQUE POOL GUZMAN</t>
  </si>
  <si>
    <t>FRANCISCO JAVIER MONEGRO REVI</t>
  </si>
  <si>
    <t>LUIS MIGUEL ALMONTE LORA</t>
  </si>
  <si>
    <t>BELKYS ORTIZ MARTE</t>
  </si>
  <si>
    <t>CRISTINA CAMBERO RIVERA</t>
  </si>
  <si>
    <t>MONICA MADELEINE VARGAS SEGURA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</si>
  <si>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</si>
  <si>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</si>
  <si>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</si>
  <si>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</si>
  <si>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</si>
  <si>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</si>
  <si>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</si>
  <si>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ESMEIDY MAGALI PEREZ PERALTA</t>
  </si>
  <si>
    <t>FRANCISCO BALDEMIRO RODRIGUEZ FERNA</t>
  </si>
  <si>
    <t>AULIO CRISTO CHEVALIER INFANTE</t>
  </si>
  <si>
    <t>JUAN FRANCISCO POLANCO ULLOA</t>
  </si>
  <si>
    <t>GESTOR DE PROTOCOLO</t>
  </si>
  <si>
    <t>SOLANGE LUISA FERMIN</t>
  </si>
  <si>
    <t>ANGELA MARGARITA REYES ACOSTA</t>
  </si>
  <si>
    <t>LICELOT MARIEL VICIOSO MARTE</t>
  </si>
  <si>
    <t>YNDINA EUSTAQUIO CASTILLO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</si>
  <si>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</si>
  <si>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</si>
  <si>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</si>
  <si>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</si>
  <si>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</si>
  <si>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</si>
  <si>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ROBERTO AMAURY ALONZO ROSARIO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</si>
  <si>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</si>
  <si>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</si>
  <si>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</si>
  <si>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</si>
  <si>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</si>
  <si>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</si>
  <si>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</si>
  <si>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</si>
  <si>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</si>
  <si>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</si>
  <si>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</si>
  <si>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RAYMUNDO SILVESTRE CALDERON</t>
  </si>
  <si>
    <t>DORIAN ISAAC CRUZ VILLAR</t>
  </si>
  <si>
    <t>JAIME BLADIMIR BATISTA VARGAS</t>
  </si>
  <si>
    <t>YEISI MAGDALENA MEDINA CUEVAS</t>
  </si>
  <si>
    <t>ADRIANO ROJAS FRANCO</t>
  </si>
  <si>
    <t>DAGME JOSEINA SANTOS MARTINEZ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</si>
  <si>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</si>
  <si>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</si>
  <si>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</si>
  <si>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</si>
  <si>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</si>
  <si>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JOMAR ALEXIS PEREZ FERREIRA</t>
  </si>
  <si>
    <t>GERALDINO TAVERAS HURTADO</t>
  </si>
  <si>
    <t>SOFIA REYES MENDEZ</t>
  </si>
  <si>
    <t>NICHOL D ALIZA SANTIAGO GUERRERO</t>
  </si>
  <si>
    <t>CHAIRENY GONZALEZ SANCHEZ</t>
  </si>
  <si>
    <t>JOSE RAMON ANTIGUA GONZALEZ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</si>
  <si>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</si>
  <si>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</si>
  <si>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</si>
  <si>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</si>
  <si>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</si>
  <si>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</si>
  <si>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</si>
  <si>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REGINA ANTONIA LISANDRO MIESES</t>
  </si>
  <si>
    <t>MARIA TERESA CEDEÑO MARTINEZ</t>
  </si>
  <si>
    <t>CELENIA ROJAS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</si>
  <si>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</si>
  <si>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</si>
  <si>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</si>
  <si>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</si>
  <si>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</si>
  <si>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</si>
  <si>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</si>
  <si>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</si>
  <si>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</si>
  <si>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</si>
  <si>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YEISY COLLADO ENCARNACION</t>
  </si>
  <si>
    <t>WILLENYS MARIA NUÑEZ ACEVEDO</t>
  </si>
  <si>
    <t>RAFAELINA FRIAS AQUINO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</si>
  <si>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</si>
  <si>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</si>
  <si>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</si>
  <si>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</si>
  <si>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</si>
  <si>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</si>
  <si>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2,11,1,02</t>
  </si>
  <si>
    <t>Grupo Ocupacional</t>
  </si>
  <si>
    <t>CONFIANZA</t>
  </si>
  <si>
    <t>LIBRE NOMBRAMIENTO</t>
  </si>
  <si>
    <t>ESTATUS SIMPLIFACO</t>
  </si>
  <si>
    <t>Revisado por:</t>
  </si>
  <si>
    <t>Director de Recursos Humanos</t>
  </si>
  <si>
    <t xml:space="preserve">    Lic. Noé Vásquez Camilo</t>
  </si>
  <si>
    <t xml:space="preserve">                             Director Financiero                                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</si>
  <si>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</si>
  <si>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</si>
  <si>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</si>
  <si>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</si>
  <si>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</si>
  <si>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YEISON MIGUEL VEGA CRUZ</t>
  </si>
  <si>
    <t>DARWIN ENMANUEL PEÑA MUÑOZ</t>
  </si>
  <si>
    <t>CARLA CRISTINA ORTIZ VALDEZ</t>
  </si>
  <si>
    <t>JUAN LORENZO ABAD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</si>
  <si>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</si>
  <si>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</si>
  <si>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</si>
  <si>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</si>
  <si>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</si>
  <si>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</si>
  <si>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</si>
  <si>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</si>
  <si>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</si>
  <si>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</si>
  <si>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</si>
  <si>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</si>
  <si>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</si>
  <si>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</si>
  <si>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</si>
  <si>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</si>
  <si>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</si>
  <si>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</si>
  <si>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</si>
  <si>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</si>
  <si>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</si>
  <si>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AUXILIAR ADM.</t>
  </si>
  <si>
    <t>00-136-0013582-9</t>
  </si>
  <si>
    <t>00-001-0030973-1</t>
  </si>
  <si>
    <t>00-071-0034594-6</t>
  </si>
  <si>
    <t>00-001-1890572-8</t>
  </si>
  <si>
    <t>00-104-0021949-8</t>
  </si>
  <si>
    <t>00-402-2016935-9</t>
  </si>
  <si>
    <t>00-071-0036892-2</t>
  </si>
  <si>
    <t>00-001-0922834-6</t>
  </si>
  <si>
    <t>00-001-1025705-2</t>
  </si>
  <si>
    <t>00-001-0610275-9</t>
  </si>
  <si>
    <t>00-001-0455764-0</t>
  </si>
  <si>
    <t>00-402-3369391-6</t>
  </si>
  <si>
    <t>00-002-0005117-5</t>
  </si>
  <si>
    <t>00-001-1183346-3</t>
  </si>
  <si>
    <t>00-224-0026998-5</t>
  </si>
  <si>
    <t>00-001-1295428-4</t>
  </si>
  <si>
    <t>00-001-1192475-9</t>
  </si>
  <si>
    <t>00-054-0123365-4</t>
  </si>
  <si>
    <t>00-054-0077776-8</t>
  </si>
  <si>
    <t>00-402-0047740-0</t>
  </si>
  <si>
    <t>00-097-0021239-3</t>
  </si>
  <si>
    <t>00-001-1331847-1</t>
  </si>
  <si>
    <t>00-223-0084794-8</t>
  </si>
  <si>
    <t>00-001-1657967-3</t>
  </si>
  <si>
    <t>00-077-0003062-5</t>
  </si>
  <si>
    <t>00-014-0017427-0</t>
  </si>
  <si>
    <t>00-056-0002995-2</t>
  </si>
  <si>
    <t>00-003-0101780-2</t>
  </si>
  <si>
    <t>00-018-0073686-8</t>
  </si>
  <si>
    <t>00-071-0051449-1</t>
  </si>
  <si>
    <t>00-224-0006112-7</t>
  </si>
  <si>
    <t>00-402-2647614-7</t>
  </si>
  <si>
    <t>00-001-0142997-5</t>
  </si>
  <si>
    <t>00-402-0971638-6</t>
  </si>
  <si>
    <t>00-402-2543192-9</t>
  </si>
  <si>
    <t>00-402-1923641-7</t>
  </si>
  <si>
    <t>00-001-1905858-4</t>
  </si>
  <si>
    <t>00-402-1409327-6</t>
  </si>
  <si>
    <t>00-001-1746755-5</t>
  </si>
  <si>
    <t>00-402-3018651-8</t>
  </si>
  <si>
    <t>00-402-1531055-4</t>
  </si>
  <si>
    <t>00-402-1370787-6</t>
  </si>
  <si>
    <t>00-136-0012439-3</t>
  </si>
  <si>
    <t>00-402-2491700-1</t>
  </si>
  <si>
    <t>00-402-0048722-7</t>
  </si>
  <si>
    <t>00-074-0004012-2</t>
  </si>
  <si>
    <t>00-402-3321287-3</t>
  </si>
  <si>
    <t>00-402-2740728-1</t>
  </si>
  <si>
    <t>00-402-0036569-6</t>
  </si>
  <si>
    <t>00-402-0064116-1</t>
  </si>
  <si>
    <t>00-402-1579090-4</t>
  </si>
  <si>
    <t>00-071-0058711-7</t>
  </si>
  <si>
    <t>00-016-0018193-5</t>
  </si>
  <si>
    <t>00-071-0003167-8</t>
  </si>
  <si>
    <t>00-001-1653334-0</t>
  </si>
  <si>
    <t>00-225-0031425-1</t>
  </si>
  <si>
    <t>00-001-1282790-2</t>
  </si>
  <si>
    <t>00-001-1106778-1</t>
  </si>
  <si>
    <t>00-001-0866625-6</t>
  </si>
  <si>
    <t>00-001-0731808-1</t>
  </si>
  <si>
    <t>00-011-0010789-3</t>
  </si>
  <si>
    <t>00-053-0001202-7</t>
  </si>
  <si>
    <t>00-049-0049161-6</t>
  </si>
  <si>
    <t>00-402-2704861-4</t>
  </si>
  <si>
    <t>00-071-0001762-8</t>
  </si>
  <si>
    <t>00-227-0000996-6</t>
  </si>
  <si>
    <t>00-012-0017014-8</t>
  </si>
  <si>
    <t>00-001-0958557-0</t>
  </si>
  <si>
    <t>00-060-0000465-2</t>
  </si>
  <si>
    <t>00-001-0909612-3</t>
  </si>
  <si>
    <t>00-031-0473053-0</t>
  </si>
  <si>
    <t>00-071-0003294-0</t>
  </si>
  <si>
    <t>00-071-0009954-3</t>
  </si>
  <si>
    <t>00-001-1403999-3</t>
  </si>
  <si>
    <t>00-071-0018055-8</t>
  </si>
  <si>
    <t>00-071-0003227-0</t>
  </si>
  <si>
    <t>00-001-1355988-4</t>
  </si>
  <si>
    <t>00-001-0957818-7</t>
  </si>
  <si>
    <t>00-004-0021973-9</t>
  </si>
  <si>
    <t>00-023-0111300-3</t>
  </si>
  <si>
    <t>00-012-0073863-9</t>
  </si>
  <si>
    <t>00-025-0045609-6</t>
  </si>
  <si>
    <t>00-077-0003126-8</t>
  </si>
  <si>
    <t>00-056-0010736-0</t>
  </si>
  <si>
    <t>00-049-0066014-5</t>
  </si>
  <si>
    <t>00-044-0021167-0</t>
  </si>
  <si>
    <t>00-295-0003767-5</t>
  </si>
  <si>
    <t>00-064-0011258-4</t>
  </si>
  <si>
    <t>00-402-3156325-1</t>
  </si>
  <si>
    <t>00-055-0040414-9</t>
  </si>
  <si>
    <t>00-047-0216796-8</t>
  </si>
  <si>
    <t>00-010-0103686-0</t>
  </si>
  <si>
    <t>00-025-0027585-0</t>
  </si>
  <si>
    <t>00-073-0017488-0</t>
  </si>
  <si>
    <t>00-055-0043988-9</t>
  </si>
  <si>
    <t>00-054-0037997-9</t>
  </si>
  <si>
    <t>00-402-2250346-4</t>
  </si>
  <si>
    <t>00-056-0161793-8</t>
  </si>
  <si>
    <t>00-028-0097525-8</t>
  </si>
  <si>
    <t>00-071-0008638-3</t>
  </si>
  <si>
    <t>00-065-0033456-7</t>
  </si>
  <si>
    <t>00-402-2243758-0</t>
  </si>
  <si>
    <t>00-402-2310244-9</t>
  </si>
  <si>
    <t>00-402-1413822-0</t>
  </si>
  <si>
    <t>00-402-2018184-2</t>
  </si>
  <si>
    <t>00-025-0004236-7</t>
  </si>
  <si>
    <t>00-069-0009516-4</t>
  </si>
  <si>
    <t>00-071-0027600-0</t>
  </si>
  <si>
    <t>00-402-2640380-2</t>
  </si>
  <si>
    <t>00-066-0005222-6</t>
  </si>
  <si>
    <t>00-031-0120124-6</t>
  </si>
  <si>
    <t>00-402-2531750-8</t>
  </si>
  <si>
    <t>00-402-1326248-4</t>
  </si>
  <si>
    <t>00-136-0021099-4</t>
  </si>
  <si>
    <t>00-001-0685493-8</t>
  </si>
  <si>
    <t>00-402-1475966-0</t>
  </si>
  <si>
    <t>00-402-2571246-8</t>
  </si>
  <si>
    <t>00-044-0020094-7</t>
  </si>
  <si>
    <t>00-035-0020237-3</t>
  </si>
  <si>
    <t>00-047-0191247-1</t>
  </si>
  <si>
    <t>00-077-0000936-3</t>
  </si>
  <si>
    <t>00-071-0051704-9</t>
  </si>
  <si>
    <t>00-054-0153315-2</t>
  </si>
  <si>
    <t>00-012-0062340-1</t>
  </si>
  <si>
    <t>00-071-0009762-0</t>
  </si>
  <si>
    <t>00-001-0250296-0</t>
  </si>
  <si>
    <t>00-044-0024529-8</t>
  </si>
  <si>
    <t>00-402-1048158-2</t>
  </si>
  <si>
    <t>00-223-0137923-0</t>
  </si>
  <si>
    <t>00-047-0000464-3</t>
  </si>
  <si>
    <t>00-069-0005933-5</t>
  </si>
  <si>
    <t>00-031-0299761-0</t>
  </si>
  <si>
    <t>00-100-0006943-4</t>
  </si>
  <si>
    <t>00-026-0091376-4</t>
  </si>
  <si>
    <t>00-402-4397486-8</t>
  </si>
  <si>
    <t>00-041-0017167-9</t>
  </si>
  <si>
    <t>00-025-0003695-5</t>
  </si>
  <si>
    <t>00-065-0028348-3</t>
  </si>
  <si>
    <t>00-048-0078968-9</t>
  </si>
  <si>
    <t>00-044-0026060-2</t>
  </si>
  <si>
    <t>00-025-0050767-4</t>
  </si>
  <si>
    <t>00-073-0019170-2</t>
  </si>
  <si>
    <t>00-034-0008521-7</t>
  </si>
  <si>
    <t>00-054-0088161-0</t>
  </si>
  <si>
    <t>00-402-1228814-2</t>
  </si>
  <si>
    <t>00-065-0018090-3</t>
  </si>
  <si>
    <t>00-044-0004606-8</t>
  </si>
  <si>
    <t>00-012-0128919-4</t>
  </si>
  <si>
    <t>00-402-2861201-2</t>
  </si>
  <si>
    <t>00-004-0014141-2</t>
  </si>
  <si>
    <t>00-010-0063440-0</t>
  </si>
  <si>
    <t>00-044-0006283-4</t>
  </si>
  <si>
    <t>00-056-0168570-3</t>
  </si>
  <si>
    <t>00-001-1197575-1</t>
  </si>
  <si>
    <t>00-025-0046765-5</t>
  </si>
  <si>
    <t>00-023-0171360-4</t>
  </si>
  <si>
    <t>00-012-0123327-5</t>
  </si>
  <si>
    <t>00-003-0084015-4</t>
  </si>
  <si>
    <t>00-003-0002270-4</t>
  </si>
  <si>
    <t>00-001-1227622-5</t>
  </si>
  <si>
    <t>00-225-0013684-5</t>
  </si>
  <si>
    <t>00-402-3112580-4</t>
  </si>
  <si>
    <t>00-001-1329254-4</t>
  </si>
  <si>
    <t>00-072-0009857-7</t>
  </si>
  <si>
    <t>00-402-2872234-0</t>
  </si>
  <si>
    <t>00-012-0068728-1</t>
  </si>
  <si>
    <t>00-402-2711957-1</t>
  </si>
  <si>
    <t>00-402-1202345-7</t>
  </si>
  <si>
    <t>00-402-2728374-0</t>
  </si>
  <si>
    <t>00-402-2542099-7</t>
  </si>
  <si>
    <t>00-402-3805364-5</t>
  </si>
  <si>
    <t>00-402-2424320-0</t>
  </si>
  <si>
    <t>00-001-0795371-3</t>
  </si>
  <si>
    <t>00-402-0959670-5</t>
  </si>
  <si>
    <t>00-136-0019231-7</t>
  </si>
  <si>
    <t>CEDULA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</si>
  <si>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</si>
  <si>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</si>
  <si>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</si>
  <si>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</si>
  <si>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</si>
  <si>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RAFAEL SANTIAGO CASTELLANOS SURIEL</t>
  </si>
  <si>
    <t>NELLY MARIA MUÑOZ REYES</t>
  </si>
  <si>
    <t>JOSELINE ALTAGRACIA ACOSTA GARCIA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</si>
  <si>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</si>
  <si>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</si>
  <si>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</si>
  <si>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</si>
  <si>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</si>
  <si>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</si>
  <si>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</si>
  <si>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</si>
  <si>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</si>
  <si>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</si>
  <si>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LISSETTE ALEXANDRA PEREZ PEREZ DE 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</si>
  <si>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</si>
  <si>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</si>
  <si>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</si>
  <si>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</si>
  <si>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</si>
  <si>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</si>
  <si>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</si>
  <si>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>00-018-0052907-3</t>
  </si>
  <si>
    <t>00-001-1815088-7</t>
  </si>
  <si>
    <t>00-012-0104892-1</t>
  </si>
  <si>
    <t>00-402-3419637-2</t>
  </si>
  <si>
    <t>00-402-1462042-5</t>
  </si>
  <si>
    <t>00-402-1228943-9</t>
  </si>
  <si>
    <t>00-001-0803472-9</t>
  </si>
  <si>
    <t>00-054-0136618-1</t>
  </si>
  <si>
    <t>00-402-0050700-8</t>
  </si>
  <si>
    <t>00-068-0038615-0</t>
  </si>
  <si>
    <t>00-225-0046421-3</t>
  </si>
  <si>
    <t>00-001-0726484-8</t>
  </si>
  <si>
    <t>00-225-0016670-1</t>
  </si>
  <si>
    <t>00-051-0021015-1</t>
  </si>
  <si>
    <t>00-402-3760293-9</t>
  </si>
  <si>
    <t>00-001-1948493-9</t>
  </si>
  <si>
    <t>00-028-0064774-1</t>
  </si>
  <si>
    <t>00-013-0051705-7</t>
  </si>
  <si>
    <t>00-061-0024442-2</t>
  </si>
  <si>
    <t>00-402-1822887-8</t>
  </si>
  <si>
    <t>00-071-0055942-1</t>
  </si>
  <si>
    <t>00-223-0060806-8</t>
  </si>
  <si>
    <t>00-012-0058310-0</t>
  </si>
  <si>
    <t>00-060-0016632-9</t>
  </si>
  <si>
    <t xml:space="preserve">    Lic. Ramón F. Hernández Ventura</t>
  </si>
  <si>
    <t xml:space="preserve">            Nómina de Sueldos: Empleados FIJOS</t>
  </si>
  <si>
    <t xml:space="preserve">  Correspondiente al mes de Agosto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</si>
</sst>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\-0000000\-0"/>
    <numFmt numFmtId="166" formatCode="_-* #,##0.00\ _€_-;\-* #,##0.00\ _€_-;_-* &quot;-&quot;??\ _€_-;_-@_-"/>
    <numFmt numFmtId="167" formatCode="00000000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36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Book Antiqua"/>
      <family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4" fontId="0" fillId="0" borderId="0" xfId="0" applyNumberFormat="1"/>
    <xf numFmtId="0" fontId="0" fillId="7" borderId="0" xfId="0" applyFill="1"/>
    <xf numFmtId="167" fontId="0" fillId="0" borderId="0" xfId="0" applyNumberFormat="1"/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3" fontId="8" fillId="3" borderId="5" xfId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" fontId="0" fillId="0" borderId="0" xfId="0" applyNumberFormat="1" applyAlignment="1">
      <alignment horizontal="center"/>
    </xf>
    <xf numFmtId="0" fontId="0" fillId="8" borderId="0" xfId="0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8" borderId="0" xfId="0" applyFill="1"/>
    <xf numFmtId="4" fontId="0" fillId="8" borderId="0" xfId="0" applyNumberFormat="1" applyFill="1"/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5" borderId="0" xfId="0" applyNumberFormat="1" applyFill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9" xfId="0" applyNumberFormat="1" applyFont="1" applyFill="1" applyBorder="1" applyAlignment="1">
      <alignment vertical="center" wrapText="1"/>
    </xf>
    <xf numFmtId="0" fontId="8" fillId="3" borderId="6" xfId="0" applyNumberFormat="1" applyFont="1" applyFill="1" applyBorder="1" applyAlignment="1">
      <alignment vertical="center" wrapText="1"/>
    </xf>
    <xf numFmtId="0" fontId="8" fillId="3" borderId="10" xfId="0" applyNumberFormat="1" applyFont="1" applyFill="1" applyBorder="1" applyAlignment="1">
      <alignment vertical="center" wrapText="1"/>
    </xf>
    <xf numFmtId="0" fontId="0" fillId="5" borderId="0" xfId="0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4" fontId="6" fillId="4" borderId="5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165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2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0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4" fontId="21" fillId="5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Fill="1" applyAlignment="1">
      <alignment vertical="center"/>
    </xf>
    <xf numFmtId="4" fontId="21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0" fontId="0" fillId="0" borderId="5" xfId="0" applyBorder="1"/>
    <xf numFmtId="4" fontId="0" fillId="0" borderId="5" xfId="0" applyNumberFormat="1" applyBorder="1"/>
    <xf numFmtId="0" fontId="10" fillId="0" borderId="5" xfId="0" applyFont="1" applyBorder="1" applyAlignment="1">
      <alignment horizontal="center" vertical="center" wrapText="1"/>
    </xf>
    <xf numFmtId="164" fontId="10" fillId="0" borderId="5" xfId="2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6" fillId="0" borderId="5" xfId="2" applyFont="1" applyFill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25" fillId="0" borderId="5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3" borderId="18" xfId="0" applyNumberFormat="1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left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vertical="center" wrapText="1"/>
    </xf>
    <xf numFmtId="0" fontId="7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" fontId="0" fillId="0" borderId="5" xfId="0" applyNumberFormat="1" applyFill="1" applyBorder="1"/>
    <xf numFmtId="0" fontId="0" fillId="0" borderId="5" xfId="0" applyFill="1" applyBorder="1"/>
    <xf numFmtId="0" fontId="0" fillId="0" borderId="5" xfId="0" applyNumberFormat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center" vertical="center" wrapText="1"/>
    </xf>
    <xf numFmtId="43" fontId="8" fillId="3" borderId="10" xfId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3" fontId="8" fillId="0" borderId="10" xfId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24" fillId="2" borderId="1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6" fillId="6" borderId="21" xfId="0" applyFont="1" applyFill="1" applyBorder="1" applyAlignment="1">
      <alignment horizontal="center" wrapText="1"/>
    </xf>
    <xf numFmtId="0" fontId="25" fillId="0" borderId="5" xfId="0" applyNumberFormat="1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1" fillId="5" borderId="0" xfId="0" applyFont="1" applyFill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wrapText="1"/>
    </xf>
    <xf numFmtId="0" fontId="24" fillId="2" borderId="6" xfId="0" applyFont="1" applyFill="1" applyBorder="1" applyAlignment="1">
      <alignment horizontal="center" wrapText="1"/>
    </xf>
    <xf numFmtId="0" fontId="24" fillId="2" borderId="10" xfId="0" applyFont="1" applyFill="1" applyBorder="1" applyAlignment="1">
      <alignment horizontal="center" wrapText="1"/>
    </xf>
    <xf numFmtId="43" fontId="8" fillId="2" borderId="1" xfId="1" applyFont="1" applyFill="1" applyBorder="1" applyAlignment="1">
      <alignment horizontal="center" vertical="center" wrapText="1"/>
    </xf>
    <xf numFmtId="43" fontId="8" fillId="2" borderId="6" xfId="1" applyFont="1" applyFill="1" applyBorder="1" applyAlignment="1">
      <alignment horizontal="center" vertical="center" wrapText="1"/>
    </xf>
    <xf numFmtId="43" fontId="8" fillId="2" borderId="10" xfId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 wrapText="1"/>
    </xf>
    <xf numFmtId="43" fontId="8" fillId="3" borderId="10" xfId="1" applyFont="1" applyFill="1" applyBorder="1" applyAlignment="1">
      <alignment horizontal="center" vertical="center" wrapText="1"/>
    </xf>
    <xf numFmtId="43" fontId="8" fillId="3" borderId="7" xfId="1" applyFont="1" applyFill="1" applyBorder="1" applyAlignment="1">
      <alignment horizontal="center" vertical="center" wrapText="1"/>
    </xf>
    <xf numFmtId="43" fontId="8" fillId="3" borderId="8" xfId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43" fontId="8" fillId="0" borderId="10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55"/>
  <sheetViews>
    <sheetView tabSelected="1" zoomScale="85" zoomScaleNormal="85" zoomScalePageLayoutView="60" workbookViewId="0">
      <selection activeCell="D10" sqref="D10"/>
    </sheetView>
  </sheetViews>
  <sheetFormatPr baseColWidth="10" defaultRowHeight="15" x14ac:dyDescent="0.2"/>
  <cols>
    <col min="1" max="1" width="5.28515625" style="7" customWidth="1"/>
    <col min="2" max="2" width="37.42578125" style="16" customWidth="1"/>
    <col min="3" max="3" width="27.7109375" style="17" customWidth="1"/>
    <col min="4" max="4" width="37.28515625" style="7" customWidth="1"/>
    <col min="5" max="5" width="13.28515625" style="128" customWidth="1"/>
    <col min="6" max="6" width="15.85546875" style="7" customWidth="1"/>
    <col min="7" max="7" width="13.85546875" style="81" customWidth="1"/>
    <col min="8" max="8" width="10.85546875" style="7" customWidth="1"/>
    <col min="9" max="9" width="13.5703125" style="9" customWidth="1"/>
    <col min="10" max="10" width="15.5703125" style="9" customWidth="1"/>
    <col min="11" max="11" width="12.85546875" style="9" customWidth="1"/>
    <col min="12" max="12" width="15" style="9" customWidth="1"/>
    <col min="13" max="13" width="14.140625" style="9" customWidth="1"/>
    <col min="14" max="14" width="9.28515625" style="7" customWidth="1"/>
    <col min="15" max="15" width="13.28515625" style="7" customWidth="1"/>
    <col min="16" max="16" width="14.28515625" style="7" customWidth="1"/>
    <col min="17" max="17" width="14.7109375" style="7" customWidth="1"/>
    <col min="18" max="18" width="15" style="7" customWidth="1"/>
    <col min="19" max="19" width="9.5703125" style="7" customWidth="1"/>
    <col min="20" max="20" width="11.28515625" style="7" customWidth="1"/>
    <col min="21" max="21" width="19.28515625" style="27" hidden="1" customWidth="1"/>
    <col min="22" max="22" width="19.5703125" style="8" hidden="1" customWidth="1"/>
    <col min="23" max="16384" width="11.42578125" style="8"/>
  </cols>
  <sheetData>
    <row r="1" spans="1:22" ht="20.25" x14ac:dyDescent="0.25">
      <c r="A1" s="161" t="s">
        <v>2447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</row>
    <row r="2" spans="1:22" ht="20.25" x14ac:dyDescent="0.25">
      <c r="A2" s="161" t="s">
        <v>2448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</row>
    <row r="3" spans="1:22" ht="21" thickBot="1" x14ac:dyDescent="0.35">
      <c r="E3" s="125"/>
      <c r="F3" s="134"/>
      <c r="G3" s="109"/>
      <c r="H3" s="134"/>
      <c r="I3" s="12"/>
      <c r="J3" s="12"/>
      <c r="K3" s="11"/>
      <c r="L3" s="11"/>
      <c r="M3" s="11"/>
      <c r="N3" s="10"/>
      <c r="O3" s="10"/>
      <c r="P3" s="10"/>
      <c r="Q3" s="10"/>
      <c r="R3" s="10"/>
      <c r="S3" s="10"/>
    </row>
    <row r="4" spans="1:22" s="13" customFormat="1" ht="12" customHeight="1" x14ac:dyDescent="0.25">
      <c r="A4" s="174" t="s">
        <v>1061</v>
      </c>
      <c r="B4" s="147" t="s">
        <v>1</v>
      </c>
      <c r="C4" s="147" t="s">
        <v>2</v>
      </c>
      <c r="D4" s="150" t="s">
        <v>1062</v>
      </c>
      <c r="E4" s="153" t="s">
        <v>1063</v>
      </c>
      <c r="F4" s="156" t="s">
        <v>1064</v>
      </c>
      <c r="G4" s="169" t="s">
        <v>1065</v>
      </c>
      <c r="H4" s="162" t="s">
        <v>1066</v>
      </c>
      <c r="I4" s="29" t="s">
        <v>1067</v>
      </c>
      <c r="J4" s="30"/>
      <c r="K4" s="30"/>
      <c r="L4" s="30"/>
      <c r="M4" s="30"/>
      <c r="N4" s="30"/>
      <c r="O4" s="31"/>
      <c r="P4" s="172" t="s">
        <v>1068</v>
      </c>
      <c r="Q4" s="173"/>
      <c r="R4" s="162" t="s">
        <v>1069</v>
      </c>
      <c r="S4" s="162" t="s">
        <v>1070</v>
      </c>
      <c r="T4" s="144" t="s">
        <v>2177</v>
      </c>
      <c r="U4" s="32" t="s">
        <v>2181</v>
      </c>
      <c r="V4" s="144" t="s">
        <v>2395</v>
      </c>
    </row>
    <row r="5" spans="1:22" s="13" customFormat="1" ht="12" customHeight="1" x14ac:dyDescent="0.25">
      <c r="A5" s="175"/>
      <c r="B5" s="148"/>
      <c r="C5" s="148"/>
      <c r="D5" s="151"/>
      <c r="E5" s="154"/>
      <c r="F5" s="157"/>
      <c r="G5" s="170"/>
      <c r="H5" s="145"/>
      <c r="I5" s="159" t="s">
        <v>1071</v>
      </c>
      <c r="J5" s="160"/>
      <c r="K5" s="163" t="s">
        <v>1072</v>
      </c>
      <c r="L5" s="165" t="s">
        <v>1073</v>
      </c>
      <c r="M5" s="166"/>
      <c r="N5" s="167" t="s">
        <v>1074</v>
      </c>
      <c r="O5" s="144" t="s">
        <v>1075</v>
      </c>
      <c r="P5" s="144" t="s">
        <v>1076</v>
      </c>
      <c r="Q5" s="144" t="s">
        <v>1077</v>
      </c>
      <c r="R5" s="145"/>
      <c r="S5" s="145"/>
      <c r="T5" s="145"/>
      <c r="U5" s="33"/>
      <c r="V5" s="145"/>
    </row>
    <row r="6" spans="1:22" s="13" customFormat="1" ht="24" x14ac:dyDescent="0.25">
      <c r="A6" s="176"/>
      <c r="B6" s="149"/>
      <c r="C6" s="149"/>
      <c r="D6" s="152"/>
      <c r="E6" s="155"/>
      <c r="F6" s="158"/>
      <c r="G6" s="171"/>
      <c r="H6" s="146"/>
      <c r="I6" s="18" t="s">
        <v>1078</v>
      </c>
      <c r="J6" s="18" t="s">
        <v>1079</v>
      </c>
      <c r="K6" s="164"/>
      <c r="L6" s="18" t="s">
        <v>1080</v>
      </c>
      <c r="M6" s="18" t="s">
        <v>1081</v>
      </c>
      <c r="N6" s="168"/>
      <c r="O6" s="146"/>
      <c r="P6" s="146"/>
      <c r="Q6" s="146"/>
      <c r="R6" s="146"/>
      <c r="S6" s="146"/>
      <c r="T6" s="146"/>
      <c r="U6" s="34"/>
      <c r="V6" s="146"/>
    </row>
    <row r="7" spans="1:22" s="13" customFormat="1" ht="12.75" hidden="1" x14ac:dyDescent="0.2">
      <c r="A7" s="100"/>
      <c r="B7" s="119"/>
      <c r="C7" s="119"/>
      <c r="D7" s="120"/>
      <c r="E7" s="126"/>
      <c r="F7" s="121"/>
      <c r="G7" s="124"/>
      <c r="H7" s="118"/>
      <c r="I7" s="18"/>
      <c r="J7" s="18"/>
      <c r="K7" s="122"/>
      <c r="L7" s="18"/>
      <c r="M7" s="18"/>
      <c r="N7" s="123"/>
      <c r="O7" s="118"/>
      <c r="P7" s="118"/>
      <c r="Q7" s="118"/>
      <c r="R7" s="118"/>
      <c r="S7" s="118"/>
      <c r="T7" s="118"/>
      <c r="U7" s="101"/>
      <c r="V7" s="42"/>
    </row>
    <row r="8" spans="1:22" s="14" customFormat="1" x14ac:dyDescent="0.25">
      <c r="A8" s="36">
        <v>1</v>
      </c>
      <c r="B8" s="90" t="s">
        <v>1042</v>
      </c>
      <c r="C8" s="90" t="s">
        <v>767</v>
      </c>
      <c r="D8" s="90" t="s">
        <v>1126</v>
      </c>
      <c r="E8" s="130" t="s">
        <v>1083</v>
      </c>
      <c r="F8" s="91">
        <v>26250</v>
      </c>
      <c r="G8" s="110">
        <v>0</v>
      </c>
      <c r="H8" s="37">
        <v>25</v>
      </c>
      <c r="I8" s="38">
        <f t="shared" ref="I8:I71" si="0">F8*0.0287</f>
        <v>753.375</v>
      </c>
      <c r="J8" s="38">
        <f t="shared" ref="J8:J71" si="1">F8*0.071</f>
        <v>1863.7499999999998</v>
      </c>
      <c r="K8" s="38">
        <f t="shared" ref="K8:K71" si="2">F8*0.013</f>
        <v>341.25</v>
      </c>
      <c r="L8" s="38">
        <f t="shared" ref="L8:L71" si="3">F8*0.0304</f>
        <v>798</v>
      </c>
      <c r="M8" s="38">
        <f t="shared" ref="M8:M71" si="4">F8*0.0709</f>
        <v>1861.1250000000002</v>
      </c>
      <c r="N8" s="39"/>
      <c r="O8" s="37">
        <f t="shared" ref="O8:O35" si="5">I8+J8+K8+L8+M8</f>
        <v>5617.5</v>
      </c>
      <c r="P8" s="113">
        <v>1576.38</v>
      </c>
      <c r="Q8" s="37">
        <f t="shared" ref="Q8:Q71" si="6">J8+K8+M8</f>
        <v>4066.125</v>
      </c>
      <c r="R8" s="37">
        <f t="shared" ref="R8:R48" si="7">F8-P8</f>
        <v>24673.62</v>
      </c>
      <c r="S8" s="92" t="s">
        <v>1084</v>
      </c>
      <c r="T8" s="90" t="s">
        <v>2179</v>
      </c>
      <c r="U8" s="107">
        <v>3</v>
      </c>
      <c r="V8" s="90" t="s">
        <v>2018</v>
      </c>
    </row>
    <row r="9" spans="1:22" s="14" customFormat="1" x14ac:dyDescent="0.25">
      <c r="A9" s="36">
        <v>2</v>
      </c>
      <c r="B9" s="90" t="s">
        <v>438</v>
      </c>
      <c r="C9" s="90" t="s">
        <v>25</v>
      </c>
      <c r="D9" s="90" t="s">
        <v>1091</v>
      </c>
      <c r="E9" s="131" t="s">
        <v>25</v>
      </c>
      <c r="F9" s="91">
        <v>10000</v>
      </c>
      <c r="G9" s="110">
        <v>0</v>
      </c>
      <c r="H9" s="37">
        <v>25</v>
      </c>
      <c r="I9" s="38">
        <f t="shared" si="0"/>
        <v>287</v>
      </c>
      <c r="J9" s="38">
        <f t="shared" si="1"/>
        <v>709.99999999999989</v>
      </c>
      <c r="K9" s="38">
        <f t="shared" si="2"/>
        <v>130</v>
      </c>
      <c r="L9" s="38">
        <f t="shared" si="3"/>
        <v>304</v>
      </c>
      <c r="M9" s="38">
        <f t="shared" si="4"/>
        <v>709</v>
      </c>
      <c r="N9" s="39"/>
      <c r="O9" s="37">
        <f t="shared" si="5"/>
        <v>2140</v>
      </c>
      <c r="P9" s="114">
        <v>666</v>
      </c>
      <c r="Q9" s="37">
        <f t="shared" si="6"/>
        <v>1549</v>
      </c>
      <c r="R9" s="37">
        <f t="shared" si="7"/>
        <v>9334</v>
      </c>
      <c r="S9" s="92" t="s">
        <v>1084</v>
      </c>
      <c r="T9" s="90" t="s">
        <v>2178</v>
      </c>
      <c r="U9" s="107" t="s">
        <v>2184</v>
      </c>
      <c r="V9" s="90" t="s">
        <v>1476</v>
      </c>
    </row>
    <row r="10" spans="1:22" s="14" customFormat="1" x14ac:dyDescent="0.25">
      <c r="A10" s="36">
        <v>3</v>
      </c>
      <c r="B10" s="90" t="s">
        <v>2152</v>
      </c>
      <c r="C10" s="90" t="s">
        <v>430</v>
      </c>
      <c r="D10" s="90" t="s">
        <v>1137</v>
      </c>
      <c r="E10" s="130" t="s">
        <v>1083</v>
      </c>
      <c r="F10" s="91">
        <v>12500</v>
      </c>
      <c r="G10" s="110">
        <v>0</v>
      </c>
      <c r="H10" s="37">
        <v>25</v>
      </c>
      <c r="I10" s="38">
        <f t="shared" si="0"/>
        <v>358.75</v>
      </c>
      <c r="J10" s="38">
        <f t="shared" si="1"/>
        <v>887.49999999999989</v>
      </c>
      <c r="K10" s="38">
        <f t="shared" si="2"/>
        <v>162.5</v>
      </c>
      <c r="L10" s="38">
        <f t="shared" si="3"/>
        <v>380</v>
      </c>
      <c r="M10" s="38">
        <f t="shared" si="4"/>
        <v>886.25000000000011</v>
      </c>
      <c r="N10" s="39"/>
      <c r="O10" s="37">
        <f t="shared" si="5"/>
        <v>2675</v>
      </c>
      <c r="P10" s="114">
        <v>763.75</v>
      </c>
      <c r="Q10" s="37">
        <f t="shared" si="6"/>
        <v>1936.25</v>
      </c>
      <c r="R10" s="37">
        <f t="shared" si="7"/>
        <v>11736.25</v>
      </c>
      <c r="S10" s="94" t="s">
        <v>1092</v>
      </c>
      <c r="T10" s="90" t="s">
        <v>2179</v>
      </c>
      <c r="U10" s="107">
        <v>1</v>
      </c>
      <c r="V10" s="90" t="s">
        <v>2332</v>
      </c>
    </row>
    <row r="11" spans="1:22" s="14" customFormat="1" x14ac:dyDescent="0.25">
      <c r="A11" s="36">
        <v>4</v>
      </c>
      <c r="B11" s="90" t="s">
        <v>559</v>
      </c>
      <c r="C11" s="90" t="s">
        <v>51</v>
      </c>
      <c r="D11" s="90" t="s">
        <v>1137</v>
      </c>
      <c r="E11" s="130" t="s">
        <v>1083</v>
      </c>
      <c r="F11" s="91">
        <v>12500</v>
      </c>
      <c r="G11" s="110">
        <v>0</v>
      </c>
      <c r="H11" s="37">
        <v>25</v>
      </c>
      <c r="I11" s="38">
        <f t="shared" si="0"/>
        <v>358.75</v>
      </c>
      <c r="J11" s="38">
        <f t="shared" si="1"/>
        <v>887.49999999999989</v>
      </c>
      <c r="K11" s="38">
        <f t="shared" si="2"/>
        <v>162.5</v>
      </c>
      <c r="L11" s="38">
        <f t="shared" si="3"/>
        <v>380</v>
      </c>
      <c r="M11" s="38">
        <f t="shared" si="4"/>
        <v>886.25000000000011</v>
      </c>
      <c r="N11" s="39"/>
      <c r="O11" s="37">
        <f t="shared" si="5"/>
        <v>2675</v>
      </c>
      <c r="P11" s="114">
        <v>763.75</v>
      </c>
      <c r="Q11" s="37">
        <f t="shared" si="6"/>
        <v>1936.25</v>
      </c>
      <c r="R11" s="37">
        <f t="shared" si="7"/>
        <v>11736.25</v>
      </c>
      <c r="S11" s="92" t="s">
        <v>1084</v>
      </c>
      <c r="T11" s="90" t="s">
        <v>2178</v>
      </c>
      <c r="U11" s="107">
        <v>2</v>
      </c>
      <c r="V11" s="90" t="s">
        <v>1586</v>
      </c>
    </row>
    <row r="12" spans="1:22" s="14" customFormat="1" x14ac:dyDescent="0.25">
      <c r="A12" s="36">
        <v>5</v>
      </c>
      <c r="B12" s="90" t="s">
        <v>961</v>
      </c>
      <c r="C12" s="90" t="s">
        <v>962</v>
      </c>
      <c r="D12" s="90" t="s">
        <v>1149</v>
      </c>
      <c r="E12" s="130" t="s">
        <v>1083</v>
      </c>
      <c r="F12" s="91">
        <v>60000</v>
      </c>
      <c r="G12" s="111">
        <v>3486.68</v>
      </c>
      <c r="H12" s="37">
        <v>25</v>
      </c>
      <c r="I12" s="38">
        <f t="shared" si="0"/>
        <v>1722</v>
      </c>
      <c r="J12" s="38">
        <f t="shared" si="1"/>
        <v>4260</v>
      </c>
      <c r="K12" s="38">
        <f t="shared" si="2"/>
        <v>780</v>
      </c>
      <c r="L12" s="38">
        <f t="shared" si="3"/>
        <v>1824</v>
      </c>
      <c r="M12" s="38">
        <f t="shared" si="4"/>
        <v>4254</v>
      </c>
      <c r="N12" s="39"/>
      <c r="O12" s="37">
        <f t="shared" si="5"/>
        <v>12840</v>
      </c>
      <c r="P12" s="113">
        <v>7107.68</v>
      </c>
      <c r="Q12" s="37">
        <f t="shared" si="6"/>
        <v>9294</v>
      </c>
      <c r="R12" s="37">
        <f t="shared" si="7"/>
        <v>52892.32</v>
      </c>
      <c r="S12" s="92" t="s">
        <v>1084</v>
      </c>
      <c r="T12" s="90" t="s">
        <v>2178</v>
      </c>
      <c r="U12" s="107">
        <v>2</v>
      </c>
      <c r="V12" s="90" t="s">
        <v>1944</v>
      </c>
    </row>
    <row r="13" spans="1:22" s="14" customFormat="1" x14ac:dyDescent="0.25">
      <c r="A13" s="36">
        <v>6</v>
      </c>
      <c r="B13" s="90" t="s">
        <v>982</v>
      </c>
      <c r="C13" s="90" t="s">
        <v>289</v>
      </c>
      <c r="D13" s="90" t="s">
        <v>1088</v>
      </c>
      <c r="E13" s="130" t="s">
        <v>1083</v>
      </c>
      <c r="F13" s="91">
        <v>50000</v>
      </c>
      <c r="G13" s="111">
        <v>1854</v>
      </c>
      <c r="H13" s="37">
        <v>25</v>
      </c>
      <c r="I13" s="38">
        <f t="shared" si="0"/>
        <v>1435</v>
      </c>
      <c r="J13" s="38">
        <f t="shared" si="1"/>
        <v>3549.9999999999995</v>
      </c>
      <c r="K13" s="38">
        <f t="shared" si="2"/>
        <v>650</v>
      </c>
      <c r="L13" s="38">
        <f t="shared" si="3"/>
        <v>1520</v>
      </c>
      <c r="M13" s="38">
        <f t="shared" si="4"/>
        <v>3545.0000000000005</v>
      </c>
      <c r="N13" s="39"/>
      <c r="O13" s="37">
        <f t="shared" si="5"/>
        <v>10700</v>
      </c>
      <c r="P13" s="113">
        <v>4834</v>
      </c>
      <c r="Q13" s="37">
        <f t="shared" si="6"/>
        <v>7745</v>
      </c>
      <c r="R13" s="37">
        <f t="shared" si="7"/>
        <v>45166</v>
      </c>
      <c r="S13" s="92" t="s">
        <v>1084</v>
      </c>
      <c r="T13" s="90" t="s">
        <v>2179</v>
      </c>
      <c r="U13" s="107">
        <v>4</v>
      </c>
      <c r="V13" s="90" t="s">
        <v>1962</v>
      </c>
    </row>
    <row r="14" spans="1:22" s="14" customFormat="1" x14ac:dyDescent="0.25">
      <c r="A14" s="36">
        <v>7</v>
      </c>
      <c r="B14" s="90" t="s">
        <v>417</v>
      </c>
      <c r="C14" s="90" t="s">
        <v>418</v>
      </c>
      <c r="D14" s="90" t="s">
        <v>1137</v>
      </c>
      <c r="E14" s="130" t="s">
        <v>1083</v>
      </c>
      <c r="F14" s="91">
        <v>12500</v>
      </c>
      <c r="G14" s="110">
        <v>0</v>
      </c>
      <c r="H14" s="37">
        <v>25</v>
      </c>
      <c r="I14" s="38">
        <f t="shared" si="0"/>
        <v>358.75</v>
      </c>
      <c r="J14" s="38">
        <f t="shared" si="1"/>
        <v>887.49999999999989</v>
      </c>
      <c r="K14" s="38">
        <f t="shared" si="2"/>
        <v>162.5</v>
      </c>
      <c r="L14" s="38">
        <f t="shared" si="3"/>
        <v>380</v>
      </c>
      <c r="M14" s="38">
        <f t="shared" si="4"/>
        <v>886.25000000000011</v>
      </c>
      <c r="N14" s="39"/>
      <c r="O14" s="37">
        <f t="shared" si="5"/>
        <v>2675</v>
      </c>
      <c r="P14" s="114">
        <v>763.75</v>
      </c>
      <c r="Q14" s="37">
        <f t="shared" si="6"/>
        <v>1936.25</v>
      </c>
      <c r="R14" s="37">
        <f t="shared" si="7"/>
        <v>11736.25</v>
      </c>
      <c r="S14" s="92" t="s">
        <v>1084</v>
      </c>
      <c r="T14" s="90" t="s">
        <v>2179</v>
      </c>
      <c r="U14" s="107">
        <v>1</v>
      </c>
      <c r="V14" s="90" t="s">
        <v>1458</v>
      </c>
    </row>
    <row r="15" spans="1:22" s="14" customFormat="1" x14ac:dyDescent="0.25">
      <c r="A15" s="36">
        <v>8</v>
      </c>
      <c r="B15" s="90" t="s">
        <v>2138</v>
      </c>
      <c r="C15" s="90" t="s">
        <v>68</v>
      </c>
      <c r="D15" s="90" t="s">
        <v>1137</v>
      </c>
      <c r="E15" s="130" t="s">
        <v>1083</v>
      </c>
      <c r="F15" s="91">
        <v>12500</v>
      </c>
      <c r="G15" s="110">
        <v>0</v>
      </c>
      <c r="H15" s="37">
        <v>25</v>
      </c>
      <c r="I15" s="38">
        <f t="shared" si="0"/>
        <v>358.75</v>
      </c>
      <c r="J15" s="38">
        <f t="shared" si="1"/>
        <v>887.49999999999989</v>
      </c>
      <c r="K15" s="38">
        <f t="shared" si="2"/>
        <v>162.5</v>
      </c>
      <c r="L15" s="38">
        <f t="shared" si="3"/>
        <v>380</v>
      </c>
      <c r="M15" s="38">
        <f t="shared" si="4"/>
        <v>886.25000000000011</v>
      </c>
      <c r="N15" s="39"/>
      <c r="O15" s="37">
        <f t="shared" si="5"/>
        <v>2675</v>
      </c>
      <c r="P15" s="114">
        <v>763.75</v>
      </c>
      <c r="Q15" s="37">
        <f t="shared" si="6"/>
        <v>1936.25</v>
      </c>
      <c r="R15" s="37">
        <f t="shared" si="7"/>
        <v>11736.25</v>
      </c>
      <c r="S15" s="93" t="s">
        <v>1089</v>
      </c>
      <c r="T15" s="90" t="s">
        <v>2179</v>
      </c>
      <c r="U15" s="107">
        <v>1</v>
      </c>
      <c r="V15" s="90" t="s">
        <v>2333</v>
      </c>
    </row>
    <row r="16" spans="1:22" s="14" customFormat="1" ht="39" x14ac:dyDescent="0.25">
      <c r="A16" s="36">
        <v>9</v>
      </c>
      <c r="B16" s="90" t="s">
        <v>64</v>
      </c>
      <c r="C16" s="90" t="s">
        <v>27</v>
      </c>
      <c r="D16" s="90" t="s">
        <v>1108</v>
      </c>
      <c r="E16" s="130" t="s">
        <v>1085</v>
      </c>
      <c r="F16" s="91">
        <v>30000</v>
      </c>
      <c r="G16" s="110">
        <v>0</v>
      </c>
      <c r="H16" s="37">
        <v>25</v>
      </c>
      <c r="I16" s="38">
        <f t="shared" si="0"/>
        <v>861</v>
      </c>
      <c r="J16" s="38">
        <f t="shared" si="1"/>
        <v>2130</v>
      </c>
      <c r="K16" s="38">
        <f t="shared" si="2"/>
        <v>390</v>
      </c>
      <c r="L16" s="38">
        <f t="shared" si="3"/>
        <v>912</v>
      </c>
      <c r="M16" s="38">
        <f t="shared" si="4"/>
        <v>2127</v>
      </c>
      <c r="N16" s="39"/>
      <c r="O16" s="37">
        <f t="shared" si="5"/>
        <v>6420</v>
      </c>
      <c r="P16" s="113">
        <v>1848</v>
      </c>
      <c r="Q16" s="37">
        <f t="shared" si="6"/>
        <v>4647</v>
      </c>
      <c r="R16" s="37">
        <f t="shared" si="7"/>
        <v>28152</v>
      </c>
      <c r="S16" s="92" t="s">
        <v>1084</v>
      </c>
      <c r="T16" s="90" t="s">
        <v>2178</v>
      </c>
      <c r="U16" s="107">
        <v>2</v>
      </c>
      <c r="V16" s="90" t="s">
        <v>1188</v>
      </c>
    </row>
    <row r="17" spans="1:31" s="14" customFormat="1" x14ac:dyDescent="0.25">
      <c r="A17" s="36">
        <v>10</v>
      </c>
      <c r="B17" s="90" t="s">
        <v>867</v>
      </c>
      <c r="C17" s="90" t="s">
        <v>27</v>
      </c>
      <c r="D17" s="90" t="s">
        <v>1134</v>
      </c>
      <c r="E17" s="130" t="s">
        <v>1083</v>
      </c>
      <c r="F17" s="91">
        <v>50000</v>
      </c>
      <c r="G17" s="111">
        <v>1854</v>
      </c>
      <c r="H17" s="37">
        <v>25</v>
      </c>
      <c r="I17" s="38">
        <f t="shared" si="0"/>
        <v>1435</v>
      </c>
      <c r="J17" s="38">
        <f t="shared" si="1"/>
        <v>3549.9999999999995</v>
      </c>
      <c r="K17" s="38">
        <f t="shared" si="2"/>
        <v>650</v>
      </c>
      <c r="L17" s="38">
        <f t="shared" si="3"/>
        <v>1520</v>
      </c>
      <c r="M17" s="38">
        <f t="shared" si="4"/>
        <v>3545.0000000000005</v>
      </c>
      <c r="N17" s="39"/>
      <c r="O17" s="37">
        <f t="shared" si="5"/>
        <v>10700</v>
      </c>
      <c r="P17" s="113">
        <v>5638.22</v>
      </c>
      <c r="Q17" s="37">
        <f t="shared" si="6"/>
        <v>7745</v>
      </c>
      <c r="R17" s="37">
        <f t="shared" si="7"/>
        <v>44361.78</v>
      </c>
      <c r="S17" s="92" t="s">
        <v>1084</v>
      </c>
      <c r="T17" s="90" t="s">
        <v>2178</v>
      </c>
      <c r="U17" s="107">
        <v>2</v>
      </c>
      <c r="V17" s="90" t="s">
        <v>1860</v>
      </c>
    </row>
    <row r="18" spans="1:31" s="14" customFormat="1" x14ac:dyDescent="0.25">
      <c r="A18" s="36">
        <v>11</v>
      </c>
      <c r="B18" s="90" t="s">
        <v>780</v>
      </c>
      <c r="C18" s="90" t="s">
        <v>125</v>
      </c>
      <c r="D18" s="90" t="s">
        <v>1108</v>
      </c>
      <c r="E18" s="130" t="s">
        <v>1083</v>
      </c>
      <c r="F18" s="91">
        <v>25000</v>
      </c>
      <c r="G18" s="110">
        <v>0</v>
      </c>
      <c r="H18" s="37">
        <v>25</v>
      </c>
      <c r="I18" s="38">
        <f t="shared" si="0"/>
        <v>717.5</v>
      </c>
      <c r="J18" s="38">
        <f t="shared" si="1"/>
        <v>1774.9999999999998</v>
      </c>
      <c r="K18" s="38">
        <f t="shared" si="2"/>
        <v>325</v>
      </c>
      <c r="L18" s="38">
        <f t="shared" si="3"/>
        <v>760</v>
      </c>
      <c r="M18" s="38">
        <f t="shared" si="4"/>
        <v>1772.5000000000002</v>
      </c>
      <c r="N18" s="39"/>
      <c r="O18" s="37">
        <f t="shared" si="5"/>
        <v>5350</v>
      </c>
      <c r="P18" s="113">
        <v>2089.5</v>
      </c>
      <c r="Q18" s="37">
        <f t="shared" si="6"/>
        <v>3872.5</v>
      </c>
      <c r="R18" s="37">
        <f t="shared" si="7"/>
        <v>22910.5</v>
      </c>
      <c r="S18" s="92" t="s">
        <v>1084</v>
      </c>
      <c r="T18" s="90" t="s">
        <v>2178</v>
      </c>
      <c r="U18" s="107">
        <v>3</v>
      </c>
      <c r="V18" s="90" t="s">
        <v>1785</v>
      </c>
    </row>
    <row r="19" spans="1:31" s="14" customFormat="1" x14ac:dyDescent="0.25">
      <c r="A19" s="36">
        <v>12</v>
      </c>
      <c r="B19" s="90" t="s">
        <v>61</v>
      </c>
      <c r="C19" s="90" t="s">
        <v>58</v>
      </c>
      <c r="D19" s="90" t="s">
        <v>1113</v>
      </c>
      <c r="E19" s="130" t="s">
        <v>1083</v>
      </c>
      <c r="F19" s="91">
        <v>10000</v>
      </c>
      <c r="G19" s="110">
        <v>0</v>
      </c>
      <c r="H19" s="37">
        <v>25</v>
      </c>
      <c r="I19" s="38">
        <f t="shared" si="0"/>
        <v>287</v>
      </c>
      <c r="J19" s="38">
        <f t="shared" si="1"/>
        <v>709.99999999999989</v>
      </c>
      <c r="K19" s="38">
        <f t="shared" si="2"/>
        <v>130</v>
      </c>
      <c r="L19" s="38">
        <f t="shared" si="3"/>
        <v>304</v>
      </c>
      <c r="M19" s="38">
        <f t="shared" si="4"/>
        <v>709</v>
      </c>
      <c r="N19" s="39"/>
      <c r="O19" s="37">
        <f t="shared" si="5"/>
        <v>2140</v>
      </c>
      <c r="P19" s="114">
        <v>666</v>
      </c>
      <c r="Q19" s="37">
        <f t="shared" si="6"/>
        <v>1549</v>
      </c>
      <c r="R19" s="37">
        <f t="shared" si="7"/>
        <v>9334</v>
      </c>
      <c r="S19" s="92" t="s">
        <v>1084</v>
      </c>
      <c r="T19" s="90" t="s">
        <v>2178</v>
      </c>
      <c r="U19" s="107">
        <v>1</v>
      </c>
      <c r="V19" s="90" t="s">
        <v>1186</v>
      </c>
    </row>
    <row r="20" spans="1:31" s="14" customFormat="1" x14ac:dyDescent="0.25">
      <c r="A20" s="36">
        <v>13</v>
      </c>
      <c r="B20" s="90" t="s">
        <v>2048</v>
      </c>
      <c r="C20" s="90" t="s">
        <v>418</v>
      </c>
      <c r="D20" s="90" t="s">
        <v>1137</v>
      </c>
      <c r="E20" s="130" t="s">
        <v>1083</v>
      </c>
      <c r="F20" s="91">
        <v>12500</v>
      </c>
      <c r="G20" s="110">
        <v>0</v>
      </c>
      <c r="H20" s="37">
        <v>25</v>
      </c>
      <c r="I20" s="38">
        <f t="shared" si="0"/>
        <v>358.75</v>
      </c>
      <c r="J20" s="38">
        <f t="shared" si="1"/>
        <v>887.49999999999989</v>
      </c>
      <c r="K20" s="38">
        <f t="shared" si="2"/>
        <v>162.5</v>
      </c>
      <c r="L20" s="38">
        <f t="shared" si="3"/>
        <v>380</v>
      </c>
      <c r="M20" s="38">
        <f t="shared" si="4"/>
        <v>886.25000000000011</v>
      </c>
      <c r="N20" s="39"/>
      <c r="O20" s="37">
        <f t="shared" si="5"/>
        <v>2675</v>
      </c>
      <c r="P20" s="114">
        <v>763.75</v>
      </c>
      <c r="Q20" s="37">
        <f t="shared" si="6"/>
        <v>1936.25</v>
      </c>
      <c r="R20" s="37">
        <f t="shared" si="7"/>
        <v>11736.25</v>
      </c>
      <c r="S20" s="94" t="s">
        <v>1092</v>
      </c>
      <c r="T20" s="90" t="s">
        <v>2179</v>
      </c>
      <c r="U20" s="107">
        <v>1</v>
      </c>
      <c r="V20" s="90" t="s">
        <v>2334</v>
      </c>
    </row>
    <row r="21" spans="1:31" s="14" customFormat="1" x14ac:dyDescent="0.25">
      <c r="A21" s="36">
        <v>14</v>
      </c>
      <c r="B21" s="90" t="s">
        <v>901</v>
      </c>
      <c r="C21" s="90" t="s">
        <v>181</v>
      </c>
      <c r="D21" s="90" t="s">
        <v>2217</v>
      </c>
      <c r="E21" s="130" t="s">
        <v>1083</v>
      </c>
      <c r="F21" s="91">
        <v>12000</v>
      </c>
      <c r="G21" s="110">
        <v>0</v>
      </c>
      <c r="H21" s="37">
        <v>25</v>
      </c>
      <c r="I21" s="38">
        <f t="shared" si="0"/>
        <v>344.4</v>
      </c>
      <c r="J21" s="38">
        <f t="shared" si="1"/>
        <v>851.99999999999989</v>
      </c>
      <c r="K21" s="38">
        <f t="shared" si="2"/>
        <v>156</v>
      </c>
      <c r="L21" s="38">
        <f t="shared" si="3"/>
        <v>364.8</v>
      </c>
      <c r="M21" s="38">
        <f t="shared" si="4"/>
        <v>850.80000000000007</v>
      </c>
      <c r="N21" s="39"/>
      <c r="O21" s="37">
        <f t="shared" si="5"/>
        <v>2568</v>
      </c>
      <c r="P21" s="114">
        <v>734.2</v>
      </c>
      <c r="Q21" s="37">
        <f t="shared" si="6"/>
        <v>1858.8</v>
      </c>
      <c r="R21" s="37">
        <f t="shared" si="7"/>
        <v>11265.8</v>
      </c>
      <c r="S21" s="92" t="s">
        <v>1084</v>
      </c>
      <c r="T21" s="90" t="s">
        <v>2179</v>
      </c>
      <c r="U21" s="107">
        <v>2</v>
      </c>
      <c r="V21" s="90" t="s">
        <v>1890</v>
      </c>
    </row>
    <row r="22" spans="1:31" s="14" customFormat="1" x14ac:dyDescent="0.25">
      <c r="A22" s="36">
        <v>15</v>
      </c>
      <c r="B22" s="90" t="s">
        <v>712</v>
      </c>
      <c r="C22" s="90" t="s">
        <v>224</v>
      </c>
      <c r="D22" s="90" t="s">
        <v>1090</v>
      </c>
      <c r="E22" s="130" t="s">
        <v>1083</v>
      </c>
      <c r="F22" s="91">
        <v>100000</v>
      </c>
      <c r="G22" s="111">
        <v>12105.37</v>
      </c>
      <c r="H22" s="37">
        <v>25</v>
      </c>
      <c r="I22" s="38">
        <f t="shared" si="0"/>
        <v>2870</v>
      </c>
      <c r="J22" s="38">
        <f t="shared" si="1"/>
        <v>7099.9999999999991</v>
      </c>
      <c r="K22" s="38">
        <f t="shared" si="2"/>
        <v>1300</v>
      </c>
      <c r="L22" s="38">
        <f t="shared" si="3"/>
        <v>3040</v>
      </c>
      <c r="M22" s="38">
        <f t="shared" si="4"/>
        <v>7090.0000000000009</v>
      </c>
      <c r="N22" s="39"/>
      <c r="O22" s="37">
        <f t="shared" si="5"/>
        <v>21400</v>
      </c>
      <c r="P22" s="113">
        <v>23359.84</v>
      </c>
      <c r="Q22" s="37">
        <f t="shared" si="6"/>
        <v>15490</v>
      </c>
      <c r="R22" s="37">
        <f t="shared" si="7"/>
        <v>76640.160000000003</v>
      </c>
      <c r="S22" s="92" t="s">
        <v>1084</v>
      </c>
      <c r="T22" s="90" t="s">
        <v>2179</v>
      </c>
      <c r="U22" s="107">
        <v>3</v>
      </c>
      <c r="V22" s="90" t="s">
        <v>1721</v>
      </c>
    </row>
    <row r="23" spans="1:31" s="14" customFormat="1" x14ac:dyDescent="0.25">
      <c r="A23" s="36">
        <v>16</v>
      </c>
      <c r="B23" s="90" t="s">
        <v>423</v>
      </c>
      <c r="C23" s="90" t="s">
        <v>418</v>
      </c>
      <c r="D23" s="90" t="s">
        <v>1137</v>
      </c>
      <c r="E23" s="130" t="s">
        <v>1083</v>
      </c>
      <c r="F23" s="91">
        <v>12500</v>
      </c>
      <c r="G23" s="110">
        <v>0</v>
      </c>
      <c r="H23" s="37">
        <v>25</v>
      </c>
      <c r="I23" s="38">
        <f t="shared" si="0"/>
        <v>358.75</v>
      </c>
      <c r="J23" s="38">
        <f t="shared" si="1"/>
        <v>887.49999999999989</v>
      </c>
      <c r="K23" s="38">
        <f t="shared" si="2"/>
        <v>162.5</v>
      </c>
      <c r="L23" s="38">
        <f t="shared" si="3"/>
        <v>380</v>
      </c>
      <c r="M23" s="38">
        <f t="shared" si="4"/>
        <v>886.25000000000011</v>
      </c>
      <c r="N23" s="39"/>
      <c r="O23" s="37">
        <f t="shared" si="5"/>
        <v>2675</v>
      </c>
      <c r="P23" s="114">
        <v>763.75</v>
      </c>
      <c r="Q23" s="37">
        <f t="shared" si="6"/>
        <v>1936.25</v>
      </c>
      <c r="R23" s="37">
        <f t="shared" si="7"/>
        <v>11736.25</v>
      </c>
      <c r="S23" s="94" t="s">
        <v>1092</v>
      </c>
      <c r="T23" s="90" t="s">
        <v>2179</v>
      </c>
      <c r="U23" s="107">
        <v>2</v>
      </c>
      <c r="V23" s="90" t="s">
        <v>1463</v>
      </c>
    </row>
    <row r="24" spans="1:31" s="14" customFormat="1" x14ac:dyDescent="0.25">
      <c r="A24" s="36">
        <v>17</v>
      </c>
      <c r="B24" s="90" t="s">
        <v>722</v>
      </c>
      <c r="C24" s="90" t="s">
        <v>2219</v>
      </c>
      <c r="D24" s="90" t="s">
        <v>1109</v>
      </c>
      <c r="E24" s="130" t="s">
        <v>1083</v>
      </c>
      <c r="F24" s="91">
        <v>25000</v>
      </c>
      <c r="G24" s="110">
        <v>0</v>
      </c>
      <c r="H24" s="37">
        <v>25</v>
      </c>
      <c r="I24" s="38">
        <f t="shared" si="0"/>
        <v>717.5</v>
      </c>
      <c r="J24" s="38">
        <f t="shared" si="1"/>
        <v>1774.9999999999998</v>
      </c>
      <c r="K24" s="38">
        <f t="shared" si="2"/>
        <v>325</v>
      </c>
      <c r="L24" s="38">
        <f t="shared" si="3"/>
        <v>760</v>
      </c>
      <c r="M24" s="38">
        <f t="shared" si="4"/>
        <v>1772.5000000000002</v>
      </c>
      <c r="N24" s="39"/>
      <c r="O24" s="37">
        <f t="shared" si="5"/>
        <v>5350</v>
      </c>
      <c r="P24" s="113">
        <v>1502.5</v>
      </c>
      <c r="Q24" s="37">
        <f t="shared" si="6"/>
        <v>3872.5</v>
      </c>
      <c r="R24" s="37">
        <f t="shared" si="7"/>
        <v>23497.5</v>
      </c>
      <c r="S24" s="93" t="s">
        <v>1089</v>
      </c>
      <c r="T24" s="90" t="s">
        <v>2179</v>
      </c>
      <c r="U24" s="107">
        <v>3</v>
      </c>
      <c r="V24" s="90" t="s">
        <v>1730</v>
      </c>
    </row>
    <row r="25" spans="1:31" s="14" customFormat="1" x14ac:dyDescent="0.25">
      <c r="A25" s="36">
        <v>18</v>
      </c>
      <c r="B25" s="90" t="s">
        <v>702</v>
      </c>
      <c r="C25" s="90" t="s">
        <v>25</v>
      </c>
      <c r="D25" s="90" t="s">
        <v>1091</v>
      </c>
      <c r="E25" s="131" t="s">
        <v>25</v>
      </c>
      <c r="F25" s="91">
        <v>10000</v>
      </c>
      <c r="G25" s="110">
        <v>0</v>
      </c>
      <c r="H25" s="37">
        <v>25</v>
      </c>
      <c r="I25" s="38">
        <f t="shared" si="0"/>
        <v>287</v>
      </c>
      <c r="J25" s="38">
        <f t="shared" si="1"/>
        <v>709.99999999999989</v>
      </c>
      <c r="K25" s="38">
        <f t="shared" si="2"/>
        <v>130</v>
      </c>
      <c r="L25" s="38">
        <f t="shared" si="3"/>
        <v>304</v>
      </c>
      <c r="M25" s="38">
        <f t="shared" si="4"/>
        <v>709</v>
      </c>
      <c r="N25" s="39"/>
      <c r="O25" s="37">
        <f t="shared" si="5"/>
        <v>2140</v>
      </c>
      <c r="P25" s="114">
        <v>666</v>
      </c>
      <c r="Q25" s="37">
        <f t="shared" si="6"/>
        <v>1549</v>
      </c>
      <c r="R25" s="37">
        <f t="shared" si="7"/>
        <v>9334</v>
      </c>
      <c r="S25" s="92" t="s">
        <v>1084</v>
      </c>
      <c r="T25" s="90" t="s">
        <v>2179</v>
      </c>
      <c r="U25" s="107">
        <v>1</v>
      </c>
      <c r="V25" s="90" t="s">
        <v>1712</v>
      </c>
    </row>
    <row r="26" spans="1:31" s="14" customFormat="1" x14ac:dyDescent="0.25">
      <c r="A26" s="36">
        <v>19</v>
      </c>
      <c r="B26" s="90" t="s">
        <v>2174</v>
      </c>
      <c r="C26" s="90" t="s">
        <v>29</v>
      </c>
      <c r="D26" s="90" t="s">
        <v>1137</v>
      </c>
      <c r="E26" s="130" t="s">
        <v>1083</v>
      </c>
      <c r="F26" s="91">
        <v>12500</v>
      </c>
      <c r="G26" s="110">
        <v>0</v>
      </c>
      <c r="H26" s="37">
        <v>25</v>
      </c>
      <c r="I26" s="38">
        <f t="shared" si="0"/>
        <v>358.75</v>
      </c>
      <c r="J26" s="38">
        <f t="shared" si="1"/>
        <v>887.49999999999989</v>
      </c>
      <c r="K26" s="38">
        <f t="shared" si="2"/>
        <v>162.5</v>
      </c>
      <c r="L26" s="38">
        <f t="shared" si="3"/>
        <v>380</v>
      </c>
      <c r="M26" s="38">
        <f t="shared" si="4"/>
        <v>886.25000000000011</v>
      </c>
      <c r="N26" s="39"/>
      <c r="O26" s="37">
        <f t="shared" si="5"/>
        <v>2675</v>
      </c>
      <c r="P26" s="114">
        <v>763.75</v>
      </c>
      <c r="Q26" s="37">
        <f t="shared" si="6"/>
        <v>1936.25</v>
      </c>
      <c r="R26" s="37">
        <f t="shared" si="7"/>
        <v>11736.25</v>
      </c>
      <c r="S26" s="92" t="s">
        <v>1084</v>
      </c>
      <c r="T26" s="90" t="s">
        <v>2178</v>
      </c>
      <c r="U26" s="107">
        <v>2</v>
      </c>
      <c r="V26" s="90" t="s">
        <v>2308</v>
      </c>
      <c r="W26" s="8"/>
      <c r="X26" s="8"/>
      <c r="Y26" s="8"/>
      <c r="Z26" s="8"/>
      <c r="AA26" s="8"/>
      <c r="AB26" s="8"/>
      <c r="AC26" s="8"/>
      <c r="AD26" s="8"/>
      <c r="AE26" s="8"/>
    </row>
    <row r="27" spans="1:31" s="14" customFormat="1" x14ac:dyDescent="0.25">
      <c r="A27" s="36">
        <v>20</v>
      </c>
      <c r="B27" s="90" t="s">
        <v>267</v>
      </c>
      <c r="C27" s="90" t="s">
        <v>125</v>
      </c>
      <c r="D27" s="90" t="s">
        <v>1134</v>
      </c>
      <c r="E27" s="130" t="s">
        <v>1083</v>
      </c>
      <c r="F27" s="91">
        <v>31000</v>
      </c>
      <c r="G27" s="110">
        <v>0</v>
      </c>
      <c r="H27" s="37">
        <v>25</v>
      </c>
      <c r="I27" s="38">
        <f t="shared" si="0"/>
        <v>889.7</v>
      </c>
      <c r="J27" s="38">
        <f t="shared" si="1"/>
        <v>2201</v>
      </c>
      <c r="K27" s="38">
        <f t="shared" si="2"/>
        <v>403</v>
      </c>
      <c r="L27" s="38">
        <f t="shared" si="3"/>
        <v>942.4</v>
      </c>
      <c r="M27" s="38">
        <f t="shared" si="4"/>
        <v>2197.9</v>
      </c>
      <c r="N27" s="39"/>
      <c r="O27" s="37">
        <f t="shared" si="5"/>
        <v>6634</v>
      </c>
      <c r="P27" s="113">
        <v>4511.75</v>
      </c>
      <c r="Q27" s="37">
        <f t="shared" si="6"/>
        <v>4801.8999999999996</v>
      </c>
      <c r="R27" s="37">
        <f t="shared" si="7"/>
        <v>26488.25</v>
      </c>
      <c r="S27" s="92" t="s">
        <v>1084</v>
      </c>
      <c r="T27" s="90" t="s">
        <v>2178</v>
      </c>
      <c r="U27" s="107">
        <v>3</v>
      </c>
      <c r="V27" s="90" t="s">
        <v>1333</v>
      </c>
    </row>
    <row r="28" spans="1:31" s="14" customFormat="1" ht="39" x14ac:dyDescent="0.25">
      <c r="A28" s="36">
        <v>21</v>
      </c>
      <c r="B28" s="90" t="s">
        <v>290</v>
      </c>
      <c r="C28" s="90" t="s">
        <v>71</v>
      </c>
      <c r="D28" s="90" t="s">
        <v>1096</v>
      </c>
      <c r="E28" s="130" t="s">
        <v>1085</v>
      </c>
      <c r="F28" s="91">
        <v>45000</v>
      </c>
      <c r="G28" s="112">
        <v>969.81</v>
      </c>
      <c r="H28" s="37">
        <v>25</v>
      </c>
      <c r="I28" s="38">
        <f t="shared" si="0"/>
        <v>1291.5</v>
      </c>
      <c r="J28" s="38">
        <f t="shared" si="1"/>
        <v>3194.9999999999995</v>
      </c>
      <c r="K28" s="38">
        <f t="shared" si="2"/>
        <v>585</v>
      </c>
      <c r="L28" s="38">
        <f t="shared" si="3"/>
        <v>1368</v>
      </c>
      <c r="M28" s="38">
        <f t="shared" si="4"/>
        <v>3190.5</v>
      </c>
      <c r="N28" s="39"/>
      <c r="O28" s="37">
        <f t="shared" si="5"/>
        <v>9630</v>
      </c>
      <c r="P28" s="113">
        <v>5396.54</v>
      </c>
      <c r="Q28" s="37">
        <f t="shared" si="6"/>
        <v>6970.5</v>
      </c>
      <c r="R28" s="37">
        <f t="shared" si="7"/>
        <v>39603.46</v>
      </c>
      <c r="S28" s="94" t="s">
        <v>1092</v>
      </c>
      <c r="T28" s="90" t="s">
        <v>2178</v>
      </c>
      <c r="U28" s="107">
        <v>2</v>
      </c>
      <c r="V28" s="90" t="s">
        <v>1353</v>
      </c>
    </row>
    <row r="29" spans="1:31" s="14" customFormat="1" ht="39" x14ac:dyDescent="0.25">
      <c r="A29" s="36">
        <v>22</v>
      </c>
      <c r="B29" s="90" t="s">
        <v>356</v>
      </c>
      <c r="C29" s="90" t="s">
        <v>29</v>
      </c>
      <c r="D29" s="90" t="s">
        <v>1115</v>
      </c>
      <c r="E29" s="130" t="s">
        <v>1085</v>
      </c>
      <c r="F29" s="91">
        <v>26250</v>
      </c>
      <c r="G29" s="110">
        <v>0</v>
      </c>
      <c r="H29" s="37">
        <v>25</v>
      </c>
      <c r="I29" s="38">
        <f t="shared" si="0"/>
        <v>753.375</v>
      </c>
      <c r="J29" s="38">
        <f t="shared" si="1"/>
        <v>1863.7499999999998</v>
      </c>
      <c r="K29" s="38">
        <f t="shared" si="2"/>
        <v>341.25</v>
      </c>
      <c r="L29" s="38">
        <f t="shared" si="3"/>
        <v>798</v>
      </c>
      <c r="M29" s="38">
        <f t="shared" si="4"/>
        <v>1861.1250000000002</v>
      </c>
      <c r="N29" s="39"/>
      <c r="O29" s="37">
        <f t="shared" si="5"/>
        <v>5617.5</v>
      </c>
      <c r="P29" s="113">
        <v>2832.71</v>
      </c>
      <c r="Q29" s="37">
        <f t="shared" si="6"/>
        <v>4066.125</v>
      </c>
      <c r="R29" s="37">
        <f t="shared" si="7"/>
        <v>23417.29</v>
      </c>
      <c r="S29" s="93" t="s">
        <v>1089</v>
      </c>
      <c r="T29" s="90" t="s">
        <v>2178</v>
      </c>
      <c r="U29" s="107">
        <v>2</v>
      </c>
      <c r="V29" s="90" t="s">
        <v>1405</v>
      </c>
    </row>
    <row r="30" spans="1:31" s="14" customFormat="1" x14ac:dyDescent="0.25">
      <c r="A30" s="36">
        <v>23</v>
      </c>
      <c r="B30" s="90" t="s">
        <v>518</v>
      </c>
      <c r="C30" s="90" t="s">
        <v>111</v>
      </c>
      <c r="D30" s="90" t="s">
        <v>1137</v>
      </c>
      <c r="E30" s="130" t="s">
        <v>1083</v>
      </c>
      <c r="F30" s="91">
        <v>16000</v>
      </c>
      <c r="G30" s="110">
        <v>0</v>
      </c>
      <c r="H30" s="37">
        <v>25</v>
      </c>
      <c r="I30" s="38">
        <f t="shared" si="0"/>
        <v>459.2</v>
      </c>
      <c r="J30" s="38">
        <f t="shared" si="1"/>
        <v>1136</v>
      </c>
      <c r="K30" s="38">
        <f t="shared" si="2"/>
        <v>208</v>
      </c>
      <c r="L30" s="38">
        <f t="shared" si="3"/>
        <v>486.4</v>
      </c>
      <c r="M30" s="38">
        <f t="shared" si="4"/>
        <v>1134.4000000000001</v>
      </c>
      <c r="N30" s="39"/>
      <c r="O30" s="37">
        <f t="shared" si="5"/>
        <v>3424</v>
      </c>
      <c r="P30" s="114">
        <v>970.6</v>
      </c>
      <c r="Q30" s="37">
        <f t="shared" si="6"/>
        <v>2478.4</v>
      </c>
      <c r="R30" s="37">
        <f t="shared" si="7"/>
        <v>15029.4</v>
      </c>
      <c r="S30" s="92" t="s">
        <v>1084</v>
      </c>
      <c r="T30" s="90" t="s">
        <v>2179</v>
      </c>
      <c r="U30" s="107">
        <v>4</v>
      </c>
      <c r="V30" s="90" t="s">
        <v>1547</v>
      </c>
    </row>
    <row r="31" spans="1:31" s="14" customFormat="1" x14ac:dyDescent="0.25">
      <c r="A31" s="36">
        <v>24</v>
      </c>
      <c r="B31" s="90" t="s">
        <v>2075</v>
      </c>
      <c r="C31" s="90" t="s">
        <v>68</v>
      </c>
      <c r="D31" s="90" t="s">
        <v>1137</v>
      </c>
      <c r="E31" s="130" t="s">
        <v>1083</v>
      </c>
      <c r="F31" s="91">
        <v>12500</v>
      </c>
      <c r="G31" s="110">
        <v>0</v>
      </c>
      <c r="H31" s="37">
        <v>25</v>
      </c>
      <c r="I31" s="38">
        <f t="shared" si="0"/>
        <v>358.75</v>
      </c>
      <c r="J31" s="38">
        <f t="shared" si="1"/>
        <v>887.49999999999989</v>
      </c>
      <c r="K31" s="38">
        <f t="shared" si="2"/>
        <v>162.5</v>
      </c>
      <c r="L31" s="38">
        <f t="shared" si="3"/>
        <v>380</v>
      </c>
      <c r="M31" s="38">
        <f t="shared" si="4"/>
        <v>886.25000000000011</v>
      </c>
      <c r="N31" s="39"/>
      <c r="O31" s="37">
        <f t="shared" si="5"/>
        <v>2675</v>
      </c>
      <c r="P31" s="114">
        <v>763.75</v>
      </c>
      <c r="Q31" s="37">
        <f t="shared" si="6"/>
        <v>1936.25</v>
      </c>
      <c r="R31" s="37">
        <f t="shared" si="7"/>
        <v>11736.25</v>
      </c>
      <c r="S31" s="92" t="s">
        <v>1084</v>
      </c>
      <c r="T31" s="90" t="s">
        <v>2178</v>
      </c>
      <c r="U31" s="107">
        <v>1</v>
      </c>
      <c r="V31" s="90" t="s">
        <v>2356</v>
      </c>
    </row>
    <row r="32" spans="1:31" s="14" customFormat="1" ht="39" x14ac:dyDescent="0.25">
      <c r="A32" s="36">
        <v>25</v>
      </c>
      <c r="B32" s="90" t="s">
        <v>648</v>
      </c>
      <c r="C32" s="90" t="s">
        <v>159</v>
      </c>
      <c r="D32" s="90" t="s">
        <v>1137</v>
      </c>
      <c r="E32" s="130" t="s">
        <v>2183</v>
      </c>
      <c r="F32" s="91">
        <v>150000</v>
      </c>
      <c r="G32" s="111">
        <v>23866.62</v>
      </c>
      <c r="H32" s="37">
        <v>25</v>
      </c>
      <c r="I32" s="38">
        <f t="shared" si="0"/>
        <v>4305</v>
      </c>
      <c r="J32" s="38">
        <f t="shared" si="1"/>
        <v>10649.999999999998</v>
      </c>
      <c r="K32" s="38">
        <f t="shared" si="2"/>
        <v>1950</v>
      </c>
      <c r="L32" s="38">
        <f t="shared" si="3"/>
        <v>4560</v>
      </c>
      <c r="M32" s="38">
        <f t="shared" si="4"/>
        <v>10635</v>
      </c>
      <c r="N32" s="39"/>
      <c r="O32" s="37">
        <f t="shared" si="5"/>
        <v>32100</v>
      </c>
      <c r="P32" s="113">
        <v>32756.62</v>
      </c>
      <c r="Q32" s="37">
        <f t="shared" si="6"/>
        <v>23235</v>
      </c>
      <c r="R32" s="37">
        <f t="shared" si="7"/>
        <v>117243.38</v>
      </c>
      <c r="S32" s="92" t="s">
        <v>1084</v>
      </c>
      <c r="T32" s="90" t="s">
        <v>2178</v>
      </c>
      <c r="U32" s="107">
        <v>4</v>
      </c>
      <c r="V32" s="90" t="s">
        <v>1666</v>
      </c>
    </row>
    <row r="33" spans="1:31" s="14" customFormat="1" ht="39" x14ac:dyDescent="0.25">
      <c r="A33" s="36">
        <v>26</v>
      </c>
      <c r="B33" s="90" t="s">
        <v>697</v>
      </c>
      <c r="C33" s="90" t="s">
        <v>58</v>
      </c>
      <c r="D33" s="90" t="s">
        <v>1113</v>
      </c>
      <c r="E33" s="130" t="s">
        <v>1085</v>
      </c>
      <c r="F33" s="91">
        <v>13200</v>
      </c>
      <c r="G33" s="110">
        <v>0</v>
      </c>
      <c r="H33" s="37">
        <v>25</v>
      </c>
      <c r="I33" s="38">
        <f t="shared" si="0"/>
        <v>378.84</v>
      </c>
      <c r="J33" s="38">
        <f t="shared" si="1"/>
        <v>937.19999999999993</v>
      </c>
      <c r="K33" s="38">
        <f t="shared" si="2"/>
        <v>171.6</v>
      </c>
      <c r="L33" s="38">
        <f t="shared" si="3"/>
        <v>401.28</v>
      </c>
      <c r="M33" s="38">
        <f t="shared" si="4"/>
        <v>935.88000000000011</v>
      </c>
      <c r="N33" s="39"/>
      <c r="O33" s="37">
        <f t="shared" si="5"/>
        <v>2824.8</v>
      </c>
      <c r="P33" s="114">
        <v>955.12</v>
      </c>
      <c r="Q33" s="37">
        <f t="shared" si="6"/>
        <v>2044.68</v>
      </c>
      <c r="R33" s="37">
        <f t="shared" si="7"/>
        <v>12244.88</v>
      </c>
      <c r="S33" s="93" t="s">
        <v>1089</v>
      </c>
      <c r="T33" s="90" t="s">
        <v>2178</v>
      </c>
      <c r="U33" s="107">
        <v>1</v>
      </c>
      <c r="V33" s="90" t="s">
        <v>1707</v>
      </c>
    </row>
    <row r="34" spans="1:31" s="14" customFormat="1" x14ac:dyDescent="0.25">
      <c r="A34" s="36">
        <v>27</v>
      </c>
      <c r="B34" s="90" t="s">
        <v>32</v>
      </c>
      <c r="C34" s="90" t="s">
        <v>33</v>
      </c>
      <c r="D34" s="90" t="s">
        <v>1111</v>
      </c>
      <c r="E34" s="130" t="s">
        <v>1083</v>
      </c>
      <c r="F34" s="91">
        <v>26250</v>
      </c>
      <c r="G34" s="110">
        <v>0</v>
      </c>
      <c r="H34" s="37">
        <v>25</v>
      </c>
      <c r="I34" s="38">
        <f t="shared" si="0"/>
        <v>753.375</v>
      </c>
      <c r="J34" s="38">
        <f t="shared" si="1"/>
        <v>1863.7499999999998</v>
      </c>
      <c r="K34" s="38">
        <f t="shared" si="2"/>
        <v>341.25</v>
      </c>
      <c r="L34" s="38">
        <f t="shared" si="3"/>
        <v>798</v>
      </c>
      <c r="M34" s="38">
        <f t="shared" si="4"/>
        <v>1861.1250000000002</v>
      </c>
      <c r="N34" s="39"/>
      <c r="O34" s="37">
        <f t="shared" si="5"/>
        <v>5617.5</v>
      </c>
      <c r="P34" s="113">
        <v>3215.49</v>
      </c>
      <c r="Q34" s="37">
        <f t="shared" si="6"/>
        <v>4066.125</v>
      </c>
      <c r="R34" s="37">
        <f t="shared" si="7"/>
        <v>23034.510000000002</v>
      </c>
      <c r="S34" s="93" t="s">
        <v>1089</v>
      </c>
      <c r="T34" s="90" t="s">
        <v>2178</v>
      </c>
      <c r="U34" s="107">
        <v>2</v>
      </c>
      <c r="V34" s="90" t="s">
        <v>1169</v>
      </c>
    </row>
    <row r="35" spans="1:31" s="14" customFormat="1" ht="39" x14ac:dyDescent="0.25">
      <c r="A35" s="36">
        <v>28</v>
      </c>
      <c r="B35" s="90" t="s">
        <v>158</v>
      </c>
      <c r="C35" s="90" t="s">
        <v>159</v>
      </c>
      <c r="D35" s="90" t="s">
        <v>1137</v>
      </c>
      <c r="E35" s="130" t="s">
        <v>2183</v>
      </c>
      <c r="F35" s="91">
        <v>150000</v>
      </c>
      <c r="G35" s="111">
        <v>23569.09</v>
      </c>
      <c r="H35" s="37">
        <v>25</v>
      </c>
      <c r="I35" s="38">
        <f t="shared" si="0"/>
        <v>4305</v>
      </c>
      <c r="J35" s="38">
        <f t="shared" si="1"/>
        <v>10649.999999999998</v>
      </c>
      <c r="K35" s="38">
        <f t="shared" si="2"/>
        <v>1950</v>
      </c>
      <c r="L35" s="38">
        <f t="shared" si="3"/>
        <v>4560</v>
      </c>
      <c r="M35" s="38">
        <f t="shared" si="4"/>
        <v>10635</v>
      </c>
      <c r="N35" s="39"/>
      <c r="O35" s="37">
        <f t="shared" si="5"/>
        <v>32100</v>
      </c>
      <c r="P35" s="113">
        <v>33649.21</v>
      </c>
      <c r="Q35" s="37">
        <f t="shared" si="6"/>
        <v>23235</v>
      </c>
      <c r="R35" s="37">
        <f t="shared" si="7"/>
        <v>116350.79000000001</v>
      </c>
      <c r="S35" s="92" t="s">
        <v>1084</v>
      </c>
      <c r="T35" s="90" t="s">
        <v>2178</v>
      </c>
      <c r="U35" s="107">
        <v>4</v>
      </c>
      <c r="V35" s="90" t="s">
        <v>1255</v>
      </c>
    </row>
    <row r="36" spans="1:31" s="14" customFormat="1" x14ac:dyDescent="0.25">
      <c r="A36" s="36">
        <v>29</v>
      </c>
      <c r="B36" s="90" t="s">
        <v>446</v>
      </c>
      <c r="C36" s="90" t="s">
        <v>58</v>
      </c>
      <c r="D36" s="90" t="s">
        <v>1137</v>
      </c>
      <c r="E36" s="130" t="s">
        <v>1083</v>
      </c>
      <c r="F36" s="91">
        <v>10000</v>
      </c>
      <c r="G36" s="110">
        <v>0</v>
      </c>
      <c r="H36" s="37">
        <v>25</v>
      </c>
      <c r="I36" s="38">
        <f t="shared" si="0"/>
        <v>287</v>
      </c>
      <c r="J36" s="38">
        <f t="shared" si="1"/>
        <v>709.99999999999989</v>
      </c>
      <c r="K36" s="38">
        <f t="shared" si="2"/>
        <v>130</v>
      </c>
      <c r="L36" s="38">
        <f t="shared" si="3"/>
        <v>304</v>
      </c>
      <c r="M36" s="38">
        <f t="shared" si="4"/>
        <v>709</v>
      </c>
      <c r="N36" s="39"/>
      <c r="O36" s="37">
        <f>I36+J36+L36+M36+K36</f>
        <v>2140</v>
      </c>
      <c r="P36" s="114">
        <v>666</v>
      </c>
      <c r="Q36" s="37">
        <f t="shared" si="6"/>
        <v>1549</v>
      </c>
      <c r="R36" s="37">
        <f t="shared" si="7"/>
        <v>9334</v>
      </c>
      <c r="S36" s="94" t="s">
        <v>1092</v>
      </c>
      <c r="T36" s="90" t="s">
        <v>2178</v>
      </c>
      <c r="U36" s="107">
        <v>1</v>
      </c>
      <c r="V36" s="90" t="s">
        <v>1483</v>
      </c>
    </row>
    <row r="37" spans="1:31" s="14" customFormat="1" x14ac:dyDescent="0.25">
      <c r="A37" s="36">
        <v>30</v>
      </c>
      <c r="B37" s="90" t="s">
        <v>247</v>
      </c>
      <c r="C37" s="90" t="s">
        <v>58</v>
      </c>
      <c r="D37" s="90" t="s">
        <v>1132</v>
      </c>
      <c r="E37" s="130" t="s">
        <v>1083</v>
      </c>
      <c r="F37" s="91">
        <v>13200</v>
      </c>
      <c r="G37" s="110">
        <v>0</v>
      </c>
      <c r="H37" s="37">
        <v>25</v>
      </c>
      <c r="I37" s="38">
        <f t="shared" si="0"/>
        <v>378.84</v>
      </c>
      <c r="J37" s="38">
        <f t="shared" si="1"/>
        <v>937.19999999999993</v>
      </c>
      <c r="K37" s="38">
        <f t="shared" si="2"/>
        <v>171.6</v>
      </c>
      <c r="L37" s="38">
        <f t="shared" si="3"/>
        <v>401.28</v>
      </c>
      <c r="M37" s="38">
        <f t="shared" si="4"/>
        <v>935.88000000000011</v>
      </c>
      <c r="N37" s="39"/>
      <c r="O37" s="37">
        <f t="shared" ref="O37:O68" si="8">I37+J37+K37+L37+M37</f>
        <v>2824.8</v>
      </c>
      <c r="P37" s="113">
        <v>1305.1199999999999</v>
      </c>
      <c r="Q37" s="37">
        <f t="shared" si="6"/>
        <v>2044.68</v>
      </c>
      <c r="R37" s="37">
        <f t="shared" si="7"/>
        <v>11894.880000000001</v>
      </c>
      <c r="S37" s="93" t="s">
        <v>1089</v>
      </c>
      <c r="T37" s="90" t="s">
        <v>2178</v>
      </c>
      <c r="U37" s="116" t="s">
        <v>2182</v>
      </c>
      <c r="V37" s="90" t="s">
        <v>1317</v>
      </c>
    </row>
    <row r="38" spans="1:31" s="14" customFormat="1" ht="39" x14ac:dyDescent="0.25">
      <c r="A38" s="36">
        <v>31</v>
      </c>
      <c r="B38" s="90" t="s">
        <v>887</v>
      </c>
      <c r="C38" s="90" t="s">
        <v>29</v>
      </c>
      <c r="D38" s="90" t="s">
        <v>1141</v>
      </c>
      <c r="E38" s="130" t="s">
        <v>1085</v>
      </c>
      <c r="F38" s="91">
        <v>29607.38</v>
      </c>
      <c r="G38" s="110">
        <v>0</v>
      </c>
      <c r="H38" s="37">
        <v>25</v>
      </c>
      <c r="I38" s="38">
        <f t="shared" si="0"/>
        <v>849.73180600000001</v>
      </c>
      <c r="J38" s="38">
        <f t="shared" si="1"/>
        <v>2102.1239799999998</v>
      </c>
      <c r="K38" s="38">
        <f t="shared" si="2"/>
        <v>384.89594</v>
      </c>
      <c r="L38" s="38">
        <f t="shared" si="3"/>
        <v>900.06435199999999</v>
      </c>
      <c r="M38" s="38">
        <f t="shared" si="4"/>
        <v>2099.1632420000001</v>
      </c>
      <c r="N38" s="39"/>
      <c r="O38" s="37">
        <f t="shared" si="8"/>
        <v>6335.9793200000004</v>
      </c>
      <c r="P38" s="113">
        <v>3114.91</v>
      </c>
      <c r="Q38" s="37">
        <f t="shared" si="6"/>
        <v>4586.1831619999994</v>
      </c>
      <c r="R38" s="37">
        <f t="shared" si="7"/>
        <v>26492.47</v>
      </c>
      <c r="S38" s="94" t="s">
        <v>1092</v>
      </c>
      <c r="T38" s="90" t="s">
        <v>2178</v>
      </c>
      <c r="U38" s="107">
        <v>3</v>
      </c>
      <c r="V38" s="90" t="s">
        <v>1877</v>
      </c>
    </row>
    <row r="39" spans="1:31" s="14" customFormat="1" ht="39" x14ac:dyDescent="0.25">
      <c r="A39" s="36">
        <v>32</v>
      </c>
      <c r="B39" s="90" t="s">
        <v>858</v>
      </c>
      <c r="C39" s="90" t="s">
        <v>27</v>
      </c>
      <c r="D39" s="90" t="s">
        <v>1138</v>
      </c>
      <c r="E39" s="130" t="s">
        <v>1085</v>
      </c>
      <c r="F39" s="91">
        <v>42000</v>
      </c>
      <c r="G39" s="112">
        <v>724.92</v>
      </c>
      <c r="H39" s="37">
        <v>25</v>
      </c>
      <c r="I39" s="38">
        <f t="shared" si="0"/>
        <v>1205.4000000000001</v>
      </c>
      <c r="J39" s="38">
        <f t="shared" si="1"/>
        <v>2981.9999999999995</v>
      </c>
      <c r="K39" s="38">
        <f t="shared" si="2"/>
        <v>546</v>
      </c>
      <c r="L39" s="38">
        <f t="shared" si="3"/>
        <v>1276.8</v>
      </c>
      <c r="M39" s="38">
        <f t="shared" si="4"/>
        <v>2977.8</v>
      </c>
      <c r="N39" s="39"/>
      <c r="O39" s="37">
        <f t="shared" si="8"/>
        <v>8988</v>
      </c>
      <c r="P39" s="113">
        <v>4819.99</v>
      </c>
      <c r="Q39" s="37">
        <f t="shared" si="6"/>
        <v>6505.7999999999993</v>
      </c>
      <c r="R39" s="37">
        <f t="shared" si="7"/>
        <v>37180.01</v>
      </c>
      <c r="S39" s="94" t="s">
        <v>1092</v>
      </c>
      <c r="T39" s="90" t="s">
        <v>2178</v>
      </c>
      <c r="U39" s="107">
        <v>3</v>
      </c>
      <c r="V39" s="90" t="s">
        <v>1851</v>
      </c>
    </row>
    <row r="40" spans="1:31" s="14" customFormat="1" x14ac:dyDescent="0.25">
      <c r="A40" s="36">
        <v>33</v>
      </c>
      <c r="B40" s="90" t="s">
        <v>947</v>
      </c>
      <c r="C40" s="90" t="s">
        <v>29</v>
      </c>
      <c r="D40" s="90" t="s">
        <v>1132</v>
      </c>
      <c r="E40" s="130" t="s">
        <v>1083</v>
      </c>
      <c r="F40" s="91">
        <v>35000</v>
      </c>
      <c r="G40" s="110">
        <v>0</v>
      </c>
      <c r="H40" s="37">
        <v>25</v>
      </c>
      <c r="I40" s="38">
        <f t="shared" si="0"/>
        <v>1004.5</v>
      </c>
      <c r="J40" s="38">
        <f t="shared" si="1"/>
        <v>2485</v>
      </c>
      <c r="K40" s="38">
        <f t="shared" si="2"/>
        <v>455</v>
      </c>
      <c r="L40" s="38">
        <f t="shared" si="3"/>
        <v>1064</v>
      </c>
      <c r="M40" s="38">
        <f t="shared" si="4"/>
        <v>2481.5</v>
      </c>
      <c r="N40" s="39"/>
      <c r="O40" s="37">
        <f t="shared" si="8"/>
        <v>7490</v>
      </c>
      <c r="P40" s="113">
        <v>2703.5</v>
      </c>
      <c r="Q40" s="37">
        <f t="shared" si="6"/>
        <v>5421.5</v>
      </c>
      <c r="R40" s="37">
        <f t="shared" si="7"/>
        <v>32296.5</v>
      </c>
      <c r="S40" s="92" t="s">
        <v>1084</v>
      </c>
      <c r="T40" s="90" t="s">
        <v>2178</v>
      </c>
      <c r="U40" s="107">
        <v>2</v>
      </c>
      <c r="V40" s="90" t="s">
        <v>1933</v>
      </c>
    </row>
    <row r="41" spans="1:31" s="14" customFormat="1" x14ac:dyDescent="0.25">
      <c r="A41" s="36">
        <v>34</v>
      </c>
      <c r="B41" s="90" t="s">
        <v>521</v>
      </c>
      <c r="C41" s="90" t="s">
        <v>58</v>
      </c>
      <c r="D41" s="90" t="s">
        <v>1137</v>
      </c>
      <c r="E41" s="130" t="s">
        <v>1083</v>
      </c>
      <c r="F41" s="91">
        <v>10000</v>
      </c>
      <c r="G41" s="110">
        <v>0</v>
      </c>
      <c r="H41" s="37">
        <v>25</v>
      </c>
      <c r="I41" s="38">
        <f t="shared" si="0"/>
        <v>287</v>
      </c>
      <c r="J41" s="38">
        <f t="shared" si="1"/>
        <v>709.99999999999989</v>
      </c>
      <c r="K41" s="38">
        <f t="shared" si="2"/>
        <v>130</v>
      </c>
      <c r="L41" s="38">
        <f t="shared" si="3"/>
        <v>304</v>
      </c>
      <c r="M41" s="38">
        <f t="shared" si="4"/>
        <v>709</v>
      </c>
      <c r="N41" s="39"/>
      <c r="O41" s="37">
        <f t="shared" si="8"/>
        <v>2140</v>
      </c>
      <c r="P41" s="114">
        <v>666</v>
      </c>
      <c r="Q41" s="37">
        <f t="shared" si="6"/>
        <v>1549</v>
      </c>
      <c r="R41" s="37">
        <f t="shared" si="7"/>
        <v>9334</v>
      </c>
      <c r="S41" s="93" t="s">
        <v>1089</v>
      </c>
      <c r="T41" s="90" t="s">
        <v>2178</v>
      </c>
      <c r="U41" s="107">
        <v>1</v>
      </c>
      <c r="V41" s="90" t="s">
        <v>1550</v>
      </c>
    </row>
    <row r="42" spans="1:31" s="14" customFormat="1" x14ac:dyDescent="0.25">
      <c r="A42" s="36">
        <v>35</v>
      </c>
      <c r="B42" s="90" t="s">
        <v>658</v>
      </c>
      <c r="C42" s="90" t="s">
        <v>58</v>
      </c>
      <c r="D42" s="90" t="s">
        <v>1137</v>
      </c>
      <c r="E42" s="130" t="s">
        <v>1083</v>
      </c>
      <c r="F42" s="91">
        <v>10000</v>
      </c>
      <c r="G42" s="110">
        <v>0</v>
      </c>
      <c r="H42" s="37">
        <v>25</v>
      </c>
      <c r="I42" s="38">
        <f t="shared" si="0"/>
        <v>287</v>
      </c>
      <c r="J42" s="38">
        <f t="shared" si="1"/>
        <v>709.99999999999989</v>
      </c>
      <c r="K42" s="38">
        <f t="shared" si="2"/>
        <v>130</v>
      </c>
      <c r="L42" s="38">
        <f t="shared" si="3"/>
        <v>304</v>
      </c>
      <c r="M42" s="38">
        <f t="shared" si="4"/>
        <v>709</v>
      </c>
      <c r="N42" s="39"/>
      <c r="O42" s="37">
        <f t="shared" si="8"/>
        <v>2140</v>
      </c>
      <c r="P42" s="114">
        <v>666</v>
      </c>
      <c r="Q42" s="37">
        <f t="shared" si="6"/>
        <v>1549</v>
      </c>
      <c r="R42" s="37">
        <f t="shared" si="7"/>
        <v>9334</v>
      </c>
      <c r="S42" s="94" t="s">
        <v>1092</v>
      </c>
      <c r="T42" s="90" t="s">
        <v>2178</v>
      </c>
      <c r="U42" s="107">
        <v>1</v>
      </c>
      <c r="V42" s="90" t="s">
        <v>1673</v>
      </c>
    </row>
    <row r="43" spans="1:31" s="14" customFormat="1" x14ac:dyDescent="0.25">
      <c r="A43" s="36">
        <v>36</v>
      </c>
      <c r="B43" s="90" t="s">
        <v>750</v>
      </c>
      <c r="C43" s="90" t="s">
        <v>51</v>
      </c>
      <c r="D43" s="90" t="s">
        <v>1119</v>
      </c>
      <c r="E43" s="130" t="s">
        <v>1083</v>
      </c>
      <c r="F43" s="91">
        <v>29750</v>
      </c>
      <c r="G43" s="110">
        <v>0</v>
      </c>
      <c r="H43" s="37">
        <v>25</v>
      </c>
      <c r="I43" s="38">
        <f t="shared" si="0"/>
        <v>853.82500000000005</v>
      </c>
      <c r="J43" s="38">
        <f t="shared" si="1"/>
        <v>2112.25</v>
      </c>
      <c r="K43" s="38">
        <f t="shared" si="2"/>
        <v>386.75</v>
      </c>
      <c r="L43" s="38">
        <f t="shared" si="3"/>
        <v>904.4</v>
      </c>
      <c r="M43" s="38">
        <f t="shared" si="4"/>
        <v>2109.2750000000001</v>
      </c>
      <c r="N43" s="39"/>
      <c r="O43" s="37">
        <f t="shared" si="8"/>
        <v>6366.5</v>
      </c>
      <c r="P43" s="113">
        <v>6083.23</v>
      </c>
      <c r="Q43" s="37">
        <f t="shared" si="6"/>
        <v>4608.2749999999996</v>
      </c>
      <c r="R43" s="37">
        <f t="shared" si="7"/>
        <v>23666.77</v>
      </c>
      <c r="S43" s="92" t="s">
        <v>1084</v>
      </c>
      <c r="T43" s="90" t="s">
        <v>2178</v>
      </c>
      <c r="U43" s="107">
        <v>3</v>
      </c>
      <c r="V43" s="90" t="s">
        <v>1756</v>
      </c>
    </row>
    <row r="44" spans="1:31" s="14" customFormat="1" x14ac:dyDescent="0.25">
      <c r="A44" s="36">
        <v>37</v>
      </c>
      <c r="B44" s="90" t="s">
        <v>623</v>
      </c>
      <c r="C44" s="90" t="s">
        <v>25</v>
      </c>
      <c r="D44" s="90" t="s">
        <v>1091</v>
      </c>
      <c r="E44" s="131" t="s">
        <v>25</v>
      </c>
      <c r="F44" s="91">
        <v>10000</v>
      </c>
      <c r="G44" s="110">
        <v>0</v>
      </c>
      <c r="H44" s="37">
        <v>25</v>
      </c>
      <c r="I44" s="38">
        <f t="shared" si="0"/>
        <v>287</v>
      </c>
      <c r="J44" s="38">
        <f t="shared" si="1"/>
        <v>709.99999999999989</v>
      </c>
      <c r="K44" s="38">
        <f t="shared" si="2"/>
        <v>130</v>
      </c>
      <c r="L44" s="38">
        <f t="shared" si="3"/>
        <v>304</v>
      </c>
      <c r="M44" s="38">
        <f t="shared" si="4"/>
        <v>709</v>
      </c>
      <c r="N44" s="39"/>
      <c r="O44" s="37">
        <f t="shared" si="8"/>
        <v>2140</v>
      </c>
      <c r="P44" s="114">
        <v>666</v>
      </c>
      <c r="Q44" s="37">
        <f t="shared" si="6"/>
        <v>1549</v>
      </c>
      <c r="R44" s="37">
        <f t="shared" si="7"/>
        <v>9334</v>
      </c>
      <c r="S44" s="92" t="s">
        <v>1084</v>
      </c>
      <c r="T44" s="90" t="s">
        <v>2178</v>
      </c>
      <c r="U44" s="107" t="s">
        <v>2184</v>
      </c>
      <c r="V44" s="90" t="s">
        <v>1644</v>
      </c>
    </row>
    <row r="45" spans="1:31" s="14" customFormat="1" x14ac:dyDescent="0.25">
      <c r="A45" s="36">
        <v>38</v>
      </c>
      <c r="B45" s="90" t="s">
        <v>204</v>
      </c>
      <c r="C45" s="90" t="s">
        <v>58</v>
      </c>
      <c r="D45" s="90" t="s">
        <v>1113</v>
      </c>
      <c r="E45" s="130" t="s">
        <v>1083</v>
      </c>
      <c r="F45" s="91">
        <v>10000</v>
      </c>
      <c r="G45" s="110">
        <v>0</v>
      </c>
      <c r="H45" s="37">
        <v>25</v>
      </c>
      <c r="I45" s="38">
        <f t="shared" si="0"/>
        <v>287</v>
      </c>
      <c r="J45" s="38">
        <f t="shared" si="1"/>
        <v>709.99999999999989</v>
      </c>
      <c r="K45" s="38">
        <f t="shared" si="2"/>
        <v>130</v>
      </c>
      <c r="L45" s="38">
        <f t="shared" si="3"/>
        <v>304</v>
      </c>
      <c r="M45" s="38">
        <f t="shared" si="4"/>
        <v>709</v>
      </c>
      <c r="N45" s="39"/>
      <c r="O45" s="37">
        <f t="shared" si="8"/>
        <v>2140</v>
      </c>
      <c r="P45" s="114">
        <v>666</v>
      </c>
      <c r="Q45" s="37">
        <f t="shared" si="6"/>
        <v>1549</v>
      </c>
      <c r="R45" s="37">
        <f t="shared" si="7"/>
        <v>9334</v>
      </c>
      <c r="S45" s="92" t="s">
        <v>1084</v>
      </c>
      <c r="T45" s="90" t="s">
        <v>2178</v>
      </c>
      <c r="U45" s="107">
        <v>1</v>
      </c>
      <c r="V45" s="90" t="s">
        <v>1288</v>
      </c>
    </row>
    <row r="46" spans="1:31" s="14" customFormat="1" x14ac:dyDescent="0.25">
      <c r="A46" s="36">
        <v>39</v>
      </c>
      <c r="B46" s="90" t="s">
        <v>265</v>
      </c>
      <c r="C46" s="90" t="s">
        <v>154</v>
      </c>
      <c r="D46" s="90" t="s">
        <v>1137</v>
      </c>
      <c r="E46" s="130" t="s">
        <v>1083</v>
      </c>
      <c r="F46" s="91">
        <v>15000</v>
      </c>
      <c r="G46" s="110">
        <v>0</v>
      </c>
      <c r="H46" s="37">
        <v>25</v>
      </c>
      <c r="I46" s="38">
        <f t="shared" si="0"/>
        <v>430.5</v>
      </c>
      <c r="J46" s="38">
        <f t="shared" si="1"/>
        <v>1065</v>
      </c>
      <c r="K46" s="38">
        <f t="shared" si="2"/>
        <v>195</v>
      </c>
      <c r="L46" s="38">
        <f t="shared" si="3"/>
        <v>456</v>
      </c>
      <c r="M46" s="38">
        <f t="shared" si="4"/>
        <v>1063.5</v>
      </c>
      <c r="N46" s="39"/>
      <c r="O46" s="37">
        <f t="shared" si="8"/>
        <v>3210</v>
      </c>
      <c r="P46" s="113">
        <v>3291.74</v>
      </c>
      <c r="Q46" s="37">
        <f t="shared" si="6"/>
        <v>2323.5</v>
      </c>
      <c r="R46" s="37">
        <f t="shared" si="7"/>
        <v>11708.26</v>
      </c>
      <c r="S46" s="94" t="s">
        <v>1092</v>
      </c>
      <c r="T46" s="90" t="s">
        <v>2178</v>
      </c>
      <c r="U46" s="107">
        <v>2</v>
      </c>
      <c r="V46" s="90" t="s">
        <v>1331</v>
      </c>
    </row>
    <row r="47" spans="1:31" s="14" customFormat="1" x14ac:dyDescent="0.25">
      <c r="A47" s="36">
        <v>40</v>
      </c>
      <c r="B47" s="90" t="s">
        <v>840</v>
      </c>
      <c r="C47" s="90" t="s">
        <v>29</v>
      </c>
      <c r="D47" s="90" t="s">
        <v>1137</v>
      </c>
      <c r="E47" s="130" t="s">
        <v>1083</v>
      </c>
      <c r="F47" s="91">
        <v>15000</v>
      </c>
      <c r="G47" s="110">
        <v>0</v>
      </c>
      <c r="H47" s="37">
        <v>25</v>
      </c>
      <c r="I47" s="38">
        <f t="shared" si="0"/>
        <v>430.5</v>
      </c>
      <c r="J47" s="38">
        <f t="shared" si="1"/>
        <v>1065</v>
      </c>
      <c r="K47" s="38">
        <f t="shared" si="2"/>
        <v>195</v>
      </c>
      <c r="L47" s="38">
        <f t="shared" si="3"/>
        <v>456</v>
      </c>
      <c r="M47" s="38">
        <f t="shared" si="4"/>
        <v>1063.5</v>
      </c>
      <c r="N47" s="39"/>
      <c r="O47" s="37">
        <f t="shared" si="8"/>
        <v>3210</v>
      </c>
      <c r="P47" s="114">
        <v>911.5</v>
      </c>
      <c r="Q47" s="37">
        <f t="shared" si="6"/>
        <v>2323.5</v>
      </c>
      <c r="R47" s="37">
        <f t="shared" si="7"/>
        <v>14088.5</v>
      </c>
      <c r="S47" s="92" t="s">
        <v>1084</v>
      </c>
      <c r="T47" s="90" t="s">
        <v>2178</v>
      </c>
      <c r="U47" s="107">
        <v>2</v>
      </c>
      <c r="V47" s="90" t="s">
        <v>1835</v>
      </c>
      <c r="W47" s="8"/>
      <c r="X47" s="8"/>
      <c r="Y47" s="8"/>
      <c r="Z47" s="8"/>
      <c r="AA47" s="8"/>
      <c r="AB47" s="8"/>
      <c r="AC47" s="8"/>
      <c r="AD47" s="8"/>
      <c r="AE47" s="8"/>
    </row>
    <row r="48" spans="1:31" s="14" customFormat="1" x14ac:dyDescent="0.25">
      <c r="A48" s="36">
        <v>41</v>
      </c>
      <c r="B48" s="90" t="s">
        <v>404</v>
      </c>
      <c r="C48" s="90" t="s">
        <v>96</v>
      </c>
      <c r="D48" s="90" t="s">
        <v>1123</v>
      </c>
      <c r="E48" s="130" t="s">
        <v>1083</v>
      </c>
      <c r="F48" s="91">
        <v>31500</v>
      </c>
      <c r="G48" s="110">
        <v>0</v>
      </c>
      <c r="H48" s="37">
        <v>25</v>
      </c>
      <c r="I48" s="38">
        <f t="shared" si="0"/>
        <v>904.05</v>
      </c>
      <c r="J48" s="38">
        <f t="shared" si="1"/>
        <v>2236.5</v>
      </c>
      <c r="K48" s="38">
        <f t="shared" si="2"/>
        <v>409.5</v>
      </c>
      <c r="L48" s="38">
        <f t="shared" si="3"/>
        <v>957.6</v>
      </c>
      <c r="M48" s="38">
        <f t="shared" si="4"/>
        <v>2233.3500000000004</v>
      </c>
      <c r="N48" s="39"/>
      <c r="O48" s="37">
        <f t="shared" si="8"/>
        <v>6741.0000000000009</v>
      </c>
      <c r="P48" s="113">
        <v>3076.77</v>
      </c>
      <c r="Q48" s="37">
        <f t="shared" si="6"/>
        <v>4879.3500000000004</v>
      </c>
      <c r="R48" s="37">
        <f t="shared" si="7"/>
        <v>28423.23</v>
      </c>
      <c r="S48" s="93" t="s">
        <v>1089</v>
      </c>
      <c r="T48" s="90" t="s">
        <v>2178</v>
      </c>
      <c r="U48" s="107">
        <v>3</v>
      </c>
      <c r="V48" s="90" t="s">
        <v>1447</v>
      </c>
    </row>
    <row r="49" spans="1:22" s="14" customFormat="1" ht="39" x14ac:dyDescent="0.25">
      <c r="A49" s="36">
        <v>42</v>
      </c>
      <c r="B49" s="90" t="s">
        <v>921</v>
      </c>
      <c r="C49" s="90" t="s">
        <v>368</v>
      </c>
      <c r="D49" s="90" t="s">
        <v>1144</v>
      </c>
      <c r="E49" s="130" t="s">
        <v>1085</v>
      </c>
      <c r="F49" s="91">
        <v>160000</v>
      </c>
      <c r="G49" s="111">
        <v>25654.21</v>
      </c>
      <c r="H49" s="37">
        <v>25</v>
      </c>
      <c r="I49" s="38">
        <f t="shared" si="0"/>
        <v>4592</v>
      </c>
      <c r="J49" s="38">
        <f t="shared" si="1"/>
        <v>11359.999999999998</v>
      </c>
      <c r="K49" s="38">
        <f t="shared" si="2"/>
        <v>2080</v>
      </c>
      <c r="L49" s="38">
        <f t="shared" si="3"/>
        <v>4864</v>
      </c>
      <c r="M49" s="38">
        <f t="shared" si="4"/>
        <v>11344</v>
      </c>
      <c r="N49" s="39"/>
      <c r="O49" s="37">
        <f t="shared" si="8"/>
        <v>34240</v>
      </c>
      <c r="P49" s="113">
        <v>43366.11</v>
      </c>
      <c r="Q49" s="37">
        <f t="shared" si="6"/>
        <v>24784</v>
      </c>
      <c r="R49" s="37">
        <v>116633.89</v>
      </c>
      <c r="S49" s="94" t="s">
        <v>1092</v>
      </c>
      <c r="T49" s="90" t="s">
        <v>2178</v>
      </c>
      <c r="U49" s="107">
        <v>5</v>
      </c>
      <c r="V49" s="90" t="s">
        <v>1909</v>
      </c>
    </row>
    <row r="50" spans="1:22" s="14" customFormat="1" x14ac:dyDescent="0.25">
      <c r="A50" s="36">
        <v>43</v>
      </c>
      <c r="B50" s="90" t="s">
        <v>2101</v>
      </c>
      <c r="C50" s="90" t="s">
        <v>29</v>
      </c>
      <c r="D50" s="90" t="s">
        <v>1137</v>
      </c>
      <c r="E50" s="130" t="s">
        <v>1083</v>
      </c>
      <c r="F50" s="91">
        <v>12500</v>
      </c>
      <c r="G50" s="110">
        <v>0</v>
      </c>
      <c r="H50" s="37">
        <v>25</v>
      </c>
      <c r="I50" s="38">
        <f t="shared" si="0"/>
        <v>358.75</v>
      </c>
      <c r="J50" s="38">
        <f t="shared" si="1"/>
        <v>887.49999999999989</v>
      </c>
      <c r="K50" s="38">
        <f t="shared" si="2"/>
        <v>162.5</v>
      </c>
      <c r="L50" s="38">
        <f t="shared" si="3"/>
        <v>380</v>
      </c>
      <c r="M50" s="38">
        <f t="shared" si="4"/>
        <v>886.25000000000011</v>
      </c>
      <c r="N50" s="39"/>
      <c r="O50" s="37">
        <f t="shared" si="8"/>
        <v>2675</v>
      </c>
      <c r="P50" s="114">
        <v>763.75</v>
      </c>
      <c r="Q50" s="37">
        <f t="shared" si="6"/>
        <v>1936.25</v>
      </c>
      <c r="R50" s="37">
        <f>F50-P50</f>
        <v>11736.25</v>
      </c>
      <c r="S50" s="92" t="s">
        <v>1084</v>
      </c>
      <c r="T50" s="90" t="s">
        <v>2178</v>
      </c>
      <c r="U50" s="107">
        <v>2</v>
      </c>
      <c r="V50" s="90" t="s">
        <v>2315</v>
      </c>
    </row>
    <row r="51" spans="1:22" s="14" customFormat="1" x14ac:dyDescent="0.25">
      <c r="A51" s="36">
        <v>44</v>
      </c>
      <c r="B51" s="90" t="s">
        <v>301</v>
      </c>
      <c r="C51" s="90" t="s">
        <v>25</v>
      </c>
      <c r="D51" s="90" t="s">
        <v>1091</v>
      </c>
      <c r="E51" s="131" t="s">
        <v>25</v>
      </c>
      <c r="F51" s="91">
        <v>10000</v>
      </c>
      <c r="G51" s="110">
        <v>0</v>
      </c>
      <c r="H51" s="37">
        <v>25</v>
      </c>
      <c r="I51" s="38">
        <f t="shared" si="0"/>
        <v>287</v>
      </c>
      <c r="J51" s="38">
        <f t="shared" si="1"/>
        <v>709.99999999999989</v>
      </c>
      <c r="K51" s="38">
        <f t="shared" si="2"/>
        <v>130</v>
      </c>
      <c r="L51" s="38">
        <f t="shared" si="3"/>
        <v>304</v>
      </c>
      <c r="M51" s="38">
        <f t="shared" si="4"/>
        <v>709</v>
      </c>
      <c r="N51" s="39"/>
      <c r="O51" s="37">
        <f t="shared" si="8"/>
        <v>2140</v>
      </c>
      <c r="P51" s="114">
        <v>666</v>
      </c>
      <c r="Q51" s="37">
        <f t="shared" si="6"/>
        <v>1549</v>
      </c>
      <c r="R51" s="37">
        <f>F51-P51</f>
        <v>9334</v>
      </c>
      <c r="S51" s="92" t="s">
        <v>1084</v>
      </c>
      <c r="T51" s="90" t="s">
        <v>2178</v>
      </c>
      <c r="U51" s="107" t="s">
        <v>2184</v>
      </c>
      <c r="V51" s="90" t="s">
        <v>1362</v>
      </c>
    </row>
    <row r="52" spans="1:22" s="14" customFormat="1" x14ac:dyDescent="0.25">
      <c r="A52" s="36">
        <v>45</v>
      </c>
      <c r="B52" s="90" t="s">
        <v>529</v>
      </c>
      <c r="C52" s="90" t="s">
        <v>51</v>
      </c>
      <c r="D52" s="90" t="s">
        <v>1116</v>
      </c>
      <c r="E52" s="130" t="s">
        <v>1083</v>
      </c>
      <c r="F52" s="91">
        <v>20000</v>
      </c>
      <c r="G52" s="110">
        <v>0</v>
      </c>
      <c r="H52" s="37">
        <v>25</v>
      </c>
      <c r="I52" s="38">
        <f t="shared" si="0"/>
        <v>574</v>
      </c>
      <c r="J52" s="38">
        <f t="shared" si="1"/>
        <v>1419.9999999999998</v>
      </c>
      <c r="K52" s="38">
        <f t="shared" si="2"/>
        <v>260</v>
      </c>
      <c r="L52" s="38">
        <f t="shared" si="3"/>
        <v>608</v>
      </c>
      <c r="M52" s="38">
        <f t="shared" si="4"/>
        <v>1418</v>
      </c>
      <c r="N52" s="39"/>
      <c r="O52" s="37">
        <f t="shared" si="8"/>
        <v>4280</v>
      </c>
      <c r="P52" s="113">
        <v>5067.8500000000004</v>
      </c>
      <c r="Q52" s="37">
        <f t="shared" si="6"/>
        <v>3098</v>
      </c>
      <c r="R52" s="37">
        <f>F52-P52</f>
        <v>14932.15</v>
      </c>
      <c r="S52" s="92" t="s">
        <v>1084</v>
      </c>
      <c r="T52" s="90" t="s">
        <v>2178</v>
      </c>
      <c r="U52" s="107">
        <v>2</v>
      </c>
      <c r="V52" s="90" t="s">
        <v>1558</v>
      </c>
    </row>
    <row r="53" spans="1:22" s="14" customFormat="1" x14ac:dyDescent="0.25">
      <c r="A53" s="36">
        <v>46</v>
      </c>
      <c r="B53" s="90" t="s">
        <v>958</v>
      </c>
      <c r="C53" s="90" t="s">
        <v>51</v>
      </c>
      <c r="D53" s="90" t="s">
        <v>1132</v>
      </c>
      <c r="E53" s="130" t="s">
        <v>1083</v>
      </c>
      <c r="F53" s="91">
        <v>25000</v>
      </c>
      <c r="G53" s="110">
        <v>0</v>
      </c>
      <c r="H53" s="37">
        <v>25</v>
      </c>
      <c r="I53" s="38">
        <f t="shared" si="0"/>
        <v>717.5</v>
      </c>
      <c r="J53" s="38">
        <f t="shared" si="1"/>
        <v>1774.9999999999998</v>
      </c>
      <c r="K53" s="38">
        <f t="shared" si="2"/>
        <v>325</v>
      </c>
      <c r="L53" s="38">
        <f t="shared" si="3"/>
        <v>760</v>
      </c>
      <c r="M53" s="38">
        <f t="shared" si="4"/>
        <v>1772.5000000000002</v>
      </c>
      <c r="N53" s="39"/>
      <c r="O53" s="37">
        <f t="shared" si="8"/>
        <v>5350</v>
      </c>
      <c r="P53" s="113">
        <v>1502.5</v>
      </c>
      <c r="Q53" s="37">
        <f t="shared" si="6"/>
        <v>3872.5</v>
      </c>
      <c r="R53" s="37">
        <f>F53-P53</f>
        <v>23497.5</v>
      </c>
      <c r="S53" s="93" t="s">
        <v>1089</v>
      </c>
      <c r="T53" s="90" t="s">
        <v>2178</v>
      </c>
      <c r="U53" s="107">
        <v>2</v>
      </c>
      <c r="V53" s="90" t="s">
        <v>1941</v>
      </c>
    </row>
    <row r="54" spans="1:22" s="14" customFormat="1" x14ac:dyDescent="0.25">
      <c r="A54" s="36">
        <v>47</v>
      </c>
      <c r="B54" s="90" t="s">
        <v>454</v>
      </c>
      <c r="C54" s="90" t="s">
        <v>58</v>
      </c>
      <c r="D54" s="90" t="s">
        <v>1113</v>
      </c>
      <c r="E54" s="130" t="s">
        <v>1083</v>
      </c>
      <c r="F54" s="91">
        <v>13200</v>
      </c>
      <c r="G54" s="110">
        <v>0</v>
      </c>
      <c r="H54" s="37">
        <v>25</v>
      </c>
      <c r="I54" s="38">
        <f t="shared" si="0"/>
        <v>378.84</v>
      </c>
      <c r="J54" s="38">
        <f t="shared" si="1"/>
        <v>937.19999999999993</v>
      </c>
      <c r="K54" s="38">
        <f t="shared" si="2"/>
        <v>171.6</v>
      </c>
      <c r="L54" s="38">
        <f t="shared" si="3"/>
        <v>401.28</v>
      </c>
      <c r="M54" s="38">
        <f t="shared" si="4"/>
        <v>935.88000000000011</v>
      </c>
      <c r="N54" s="39"/>
      <c r="O54" s="37">
        <f t="shared" si="8"/>
        <v>2824.8</v>
      </c>
      <c r="P54" s="113">
        <v>1305.1199999999999</v>
      </c>
      <c r="Q54" s="37">
        <f t="shared" si="6"/>
        <v>2044.68</v>
      </c>
      <c r="R54" s="37">
        <f>F54-P54</f>
        <v>11894.880000000001</v>
      </c>
      <c r="S54" s="94" t="s">
        <v>1092</v>
      </c>
      <c r="T54" s="90" t="s">
        <v>2178</v>
      </c>
      <c r="U54" s="107">
        <v>1</v>
      </c>
      <c r="V54" s="90" t="s">
        <v>2280</v>
      </c>
    </row>
    <row r="55" spans="1:22" s="14" customFormat="1" x14ac:dyDescent="0.25">
      <c r="A55" s="36">
        <v>48</v>
      </c>
      <c r="B55" s="90" t="s">
        <v>974</v>
      </c>
      <c r="C55" s="90" t="s">
        <v>178</v>
      </c>
      <c r="D55" s="90" t="s">
        <v>1132</v>
      </c>
      <c r="E55" s="130" t="s">
        <v>1083</v>
      </c>
      <c r="F55" s="91">
        <v>90000</v>
      </c>
      <c r="G55" s="111">
        <v>9455.59</v>
      </c>
      <c r="H55" s="37">
        <v>25</v>
      </c>
      <c r="I55" s="38">
        <f t="shared" si="0"/>
        <v>2583</v>
      </c>
      <c r="J55" s="38">
        <f t="shared" si="1"/>
        <v>6389.9999999999991</v>
      </c>
      <c r="K55" s="38">
        <f t="shared" si="2"/>
        <v>1170</v>
      </c>
      <c r="L55" s="38">
        <f t="shared" si="3"/>
        <v>2736</v>
      </c>
      <c r="M55" s="38">
        <f t="shared" si="4"/>
        <v>6381</v>
      </c>
      <c r="N55" s="39"/>
      <c r="O55" s="37">
        <f t="shared" si="8"/>
        <v>19260</v>
      </c>
      <c r="P55" s="113">
        <v>29433.29</v>
      </c>
      <c r="Q55" s="37">
        <f t="shared" si="6"/>
        <v>13941</v>
      </c>
      <c r="R55" s="37">
        <v>60566.71</v>
      </c>
      <c r="S55" s="92" t="s">
        <v>1084</v>
      </c>
      <c r="T55" s="90" t="s">
        <v>2178</v>
      </c>
      <c r="U55" s="107">
        <v>3</v>
      </c>
      <c r="V55" s="90" t="s">
        <v>1956</v>
      </c>
    </row>
    <row r="56" spans="1:22" s="14" customFormat="1" x14ac:dyDescent="0.25">
      <c r="A56" s="36">
        <v>49</v>
      </c>
      <c r="B56" s="90" t="s">
        <v>566</v>
      </c>
      <c r="C56" s="90" t="s">
        <v>25</v>
      </c>
      <c r="D56" s="90" t="s">
        <v>1091</v>
      </c>
      <c r="E56" s="131" t="s">
        <v>25</v>
      </c>
      <c r="F56" s="91">
        <v>10000</v>
      </c>
      <c r="G56" s="110">
        <v>0</v>
      </c>
      <c r="H56" s="37">
        <v>25</v>
      </c>
      <c r="I56" s="38">
        <f t="shared" si="0"/>
        <v>287</v>
      </c>
      <c r="J56" s="38">
        <f t="shared" si="1"/>
        <v>709.99999999999989</v>
      </c>
      <c r="K56" s="38">
        <f t="shared" si="2"/>
        <v>130</v>
      </c>
      <c r="L56" s="38">
        <f t="shared" si="3"/>
        <v>304</v>
      </c>
      <c r="M56" s="38">
        <f t="shared" si="4"/>
        <v>709</v>
      </c>
      <c r="N56" s="39"/>
      <c r="O56" s="37">
        <f t="shared" si="8"/>
        <v>2140</v>
      </c>
      <c r="P56" s="114">
        <v>666</v>
      </c>
      <c r="Q56" s="37">
        <f t="shared" si="6"/>
        <v>1549</v>
      </c>
      <c r="R56" s="37">
        <f>F56-P56</f>
        <v>9334</v>
      </c>
      <c r="S56" s="94" t="s">
        <v>1092</v>
      </c>
      <c r="T56" s="90" t="s">
        <v>2178</v>
      </c>
      <c r="U56" s="107" t="s">
        <v>2184</v>
      </c>
      <c r="V56" s="90" t="s">
        <v>1593</v>
      </c>
    </row>
    <row r="57" spans="1:22" s="14" customFormat="1" ht="39" x14ac:dyDescent="0.25">
      <c r="A57" s="36">
        <v>50</v>
      </c>
      <c r="B57" s="90" t="s">
        <v>541</v>
      </c>
      <c r="C57" s="90" t="s">
        <v>29</v>
      </c>
      <c r="D57" s="90" t="s">
        <v>1137</v>
      </c>
      <c r="E57" s="130" t="s">
        <v>1085</v>
      </c>
      <c r="F57" s="91">
        <v>11511.5</v>
      </c>
      <c r="G57" s="110">
        <v>0</v>
      </c>
      <c r="H57" s="37">
        <v>25</v>
      </c>
      <c r="I57" s="38">
        <f t="shared" si="0"/>
        <v>330.38004999999998</v>
      </c>
      <c r="J57" s="38">
        <f t="shared" si="1"/>
        <v>817.31649999999991</v>
      </c>
      <c r="K57" s="38">
        <f t="shared" si="2"/>
        <v>149.64949999999999</v>
      </c>
      <c r="L57" s="38">
        <f t="shared" si="3"/>
        <v>349.94959999999998</v>
      </c>
      <c r="M57" s="38">
        <f t="shared" si="4"/>
        <v>816.1653500000001</v>
      </c>
      <c r="N57" s="39"/>
      <c r="O57" s="37">
        <f t="shared" si="8"/>
        <v>2463.4609999999998</v>
      </c>
      <c r="P57" s="113">
        <v>1961.66</v>
      </c>
      <c r="Q57" s="37">
        <f t="shared" si="6"/>
        <v>1783.1313500000001</v>
      </c>
      <c r="R57" s="37">
        <f>F57-P57</f>
        <v>9549.84</v>
      </c>
      <c r="S57" s="93" t="s">
        <v>1089</v>
      </c>
      <c r="T57" s="90" t="s">
        <v>2178</v>
      </c>
      <c r="U57" s="107">
        <v>1</v>
      </c>
      <c r="V57" s="90" t="s">
        <v>1569</v>
      </c>
    </row>
    <row r="58" spans="1:22" s="14" customFormat="1" ht="39" x14ac:dyDescent="0.25">
      <c r="A58" s="36">
        <v>51</v>
      </c>
      <c r="B58" s="90" t="s">
        <v>115</v>
      </c>
      <c r="C58" s="90" t="s">
        <v>58</v>
      </c>
      <c r="D58" s="90" t="s">
        <v>1113</v>
      </c>
      <c r="E58" s="130" t="s">
        <v>1085</v>
      </c>
      <c r="F58" s="91">
        <v>13200</v>
      </c>
      <c r="G58" s="110">
        <v>0</v>
      </c>
      <c r="H58" s="37">
        <v>25</v>
      </c>
      <c r="I58" s="38">
        <f t="shared" si="0"/>
        <v>378.84</v>
      </c>
      <c r="J58" s="38">
        <f t="shared" si="1"/>
        <v>937.19999999999993</v>
      </c>
      <c r="K58" s="38">
        <f t="shared" si="2"/>
        <v>171.6</v>
      </c>
      <c r="L58" s="38">
        <f t="shared" si="3"/>
        <v>401.28</v>
      </c>
      <c r="M58" s="38">
        <f t="shared" si="4"/>
        <v>935.88000000000011</v>
      </c>
      <c r="N58" s="39"/>
      <c r="O58" s="37">
        <f t="shared" si="8"/>
        <v>2824.8</v>
      </c>
      <c r="P58" s="113">
        <v>5290.53</v>
      </c>
      <c r="Q58" s="37">
        <f t="shared" si="6"/>
        <v>2044.68</v>
      </c>
      <c r="R58" s="37">
        <v>7909.47</v>
      </c>
      <c r="S58" s="94" t="s">
        <v>1092</v>
      </c>
      <c r="T58" s="90" t="s">
        <v>2178</v>
      </c>
      <c r="U58" s="107">
        <v>1</v>
      </c>
      <c r="V58" s="90" t="s">
        <v>1224</v>
      </c>
    </row>
    <row r="59" spans="1:22" s="14" customFormat="1" x14ac:dyDescent="0.25">
      <c r="A59" s="36">
        <v>52</v>
      </c>
      <c r="B59" s="90" t="s">
        <v>156</v>
      </c>
      <c r="C59" s="90" t="s">
        <v>25</v>
      </c>
      <c r="D59" s="90" t="s">
        <v>1091</v>
      </c>
      <c r="E59" s="131" t="s">
        <v>25</v>
      </c>
      <c r="F59" s="91">
        <v>10000</v>
      </c>
      <c r="G59" s="110">
        <v>0</v>
      </c>
      <c r="H59" s="37">
        <v>25</v>
      </c>
      <c r="I59" s="38">
        <f t="shared" si="0"/>
        <v>287</v>
      </c>
      <c r="J59" s="38">
        <f t="shared" si="1"/>
        <v>709.99999999999989</v>
      </c>
      <c r="K59" s="38">
        <f t="shared" si="2"/>
        <v>130</v>
      </c>
      <c r="L59" s="38">
        <f t="shared" si="3"/>
        <v>304</v>
      </c>
      <c r="M59" s="38">
        <f t="shared" si="4"/>
        <v>709</v>
      </c>
      <c r="N59" s="39"/>
      <c r="O59" s="37">
        <f t="shared" si="8"/>
        <v>2140</v>
      </c>
      <c r="P59" s="114">
        <v>666</v>
      </c>
      <c r="Q59" s="37">
        <f t="shared" si="6"/>
        <v>1549</v>
      </c>
      <c r="R59" s="37">
        <f t="shared" ref="R59:R65" si="9">F59-P59</f>
        <v>9334</v>
      </c>
      <c r="S59" s="92" t="s">
        <v>1084</v>
      </c>
      <c r="T59" s="90" t="s">
        <v>2178</v>
      </c>
      <c r="U59" s="107" t="s">
        <v>2184</v>
      </c>
      <c r="V59" s="90" t="s">
        <v>1253</v>
      </c>
    </row>
    <row r="60" spans="1:22" s="14" customFormat="1" ht="39" x14ac:dyDescent="0.25">
      <c r="A60" s="36">
        <v>53</v>
      </c>
      <c r="B60" s="90" t="s">
        <v>629</v>
      </c>
      <c r="C60" s="90" t="s">
        <v>159</v>
      </c>
      <c r="D60" s="90" t="s">
        <v>1137</v>
      </c>
      <c r="E60" s="130" t="s">
        <v>2183</v>
      </c>
      <c r="F60" s="91">
        <v>150000</v>
      </c>
      <c r="G60" s="111">
        <v>23866.62</v>
      </c>
      <c r="H60" s="37">
        <v>25</v>
      </c>
      <c r="I60" s="38">
        <f t="shared" si="0"/>
        <v>4305</v>
      </c>
      <c r="J60" s="38">
        <f t="shared" si="1"/>
        <v>10649.999999999998</v>
      </c>
      <c r="K60" s="38">
        <f t="shared" si="2"/>
        <v>1950</v>
      </c>
      <c r="L60" s="38">
        <f t="shared" si="3"/>
        <v>4560</v>
      </c>
      <c r="M60" s="38">
        <f t="shared" si="4"/>
        <v>10635</v>
      </c>
      <c r="N60" s="39"/>
      <c r="O60" s="37">
        <f t="shared" si="8"/>
        <v>32100</v>
      </c>
      <c r="P60" s="113">
        <v>32756.62</v>
      </c>
      <c r="Q60" s="37">
        <f t="shared" si="6"/>
        <v>23235</v>
      </c>
      <c r="R60" s="37">
        <f t="shared" si="9"/>
        <v>117243.38</v>
      </c>
      <c r="S60" s="94" t="s">
        <v>1092</v>
      </c>
      <c r="T60" s="90" t="s">
        <v>2178</v>
      </c>
      <c r="U60" s="107">
        <v>4</v>
      </c>
      <c r="V60" s="90" t="s">
        <v>1650</v>
      </c>
    </row>
    <row r="61" spans="1:22" s="14" customFormat="1" x14ac:dyDescent="0.25">
      <c r="A61" s="36">
        <v>54</v>
      </c>
      <c r="B61" s="90" t="s">
        <v>527</v>
      </c>
      <c r="C61" s="90" t="s">
        <v>58</v>
      </c>
      <c r="D61" s="90" t="s">
        <v>1137</v>
      </c>
      <c r="E61" s="130" t="s">
        <v>1083</v>
      </c>
      <c r="F61" s="91">
        <v>10000</v>
      </c>
      <c r="G61" s="110">
        <v>0</v>
      </c>
      <c r="H61" s="37">
        <v>25</v>
      </c>
      <c r="I61" s="38">
        <f t="shared" si="0"/>
        <v>287</v>
      </c>
      <c r="J61" s="38">
        <f t="shared" si="1"/>
        <v>709.99999999999989</v>
      </c>
      <c r="K61" s="38">
        <f t="shared" si="2"/>
        <v>130</v>
      </c>
      <c r="L61" s="38">
        <f t="shared" si="3"/>
        <v>304</v>
      </c>
      <c r="M61" s="38">
        <f t="shared" si="4"/>
        <v>709</v>
      </c>
      <c r="N61" s="39"/>
      <c r="O61" s="37">
        <f t="shared" si="8"/>
        <v>2140</v>
      </c>
      <c r="P61" s="114">
        <v>616</v>
      </c>
      <c r="Q61" s="37">
        <f t="shared" si="6"/>
        <v>1549</v>
      </c>
      <c r="R61" s="37">
        <f t="shared" si="9"/>
        <v>9384</v>
      </c>
      <c r="S61" s="92" t="s">
        <v>1084</v>
      </c>
      <c r="T61" s="90" t="s">
        <v>2178</v>
      </c>
      <c r="U61" s="107">
        <v>1</v>
      </c>
      <c r="V61" s="90" t="s">
        <v>1556</v>
      </c>
    </row>
    <row r="62" spans="1:22" s="14" customFormat="1" x14ac:dyDescent="0.25">
      <c r="A62" s="36">
        <v>55</v>
      </c>
      <c r="B62" s="90" t="s">
        <v>654</v>
      </c>
      <c r="C62" s="90" t="s">
        <v>29</v>
      </c>
      <c r="D62" s="90" t="s">
        <v>1137</v>
      </c>
      <c r="E62" s="130" t="s">
        <v>1083</v>
      </c>
      <c r="F62" s="91">
        <v>20000</v>
      </c>
      <c r="G62" s="110">
        <v>0</v>
      </c>
      <c r="H62" s="37">
        <v>25</v>
      </c>
      <c r="I62" s="38">
        <f t="shared" si="0"/>
        <v>574</v>
      </c>
      <c r="J62" s="38">
        <f t="shared" si="1"/>
        <v>1419.9999999999998</v>
      </c>
      <c r="K62" s="38">
        <f t="shared" si="2"/>
        <v>260</v>
      </c>
      <c r="L62" s="38">
        <f t="shared" si="3"/>
        <v>608</v>
      </c>
      <c r="M62" s="38">
        <f t="shared" si="4"/>
        <v>1418</v>
      </c>
      <c r="N62" s="39"/>
      <c r="O62" s="37">
        <f t="shared" si="8"/>
        <v>4280</v>
      </c>
      <c r="P62" s="113">
        <v>1207</v>
      </c>
      <c r="Q62" s="37">
        <f t="shared" si="6"/>
        <v>3098</v>
      </c>
      <c r="R62" s="37">
        <f t="shared" si="9"/>
        <v>18793</v>
      </c>
      <c r="S62" s="92" t="s">
        <v>1084</v>
      </c>
      <c r="T62" s="90" t="s">
        <v>2178</v>
      </c>
      <c r="U62" s="107">
        <v>2</v>
      </c>
      <c r="V62" s="90" t="s">
        <v>1671</v>
      </c>
    </row>
    <row r="63" spans="1:22" s="14" customFormat="1" x14ac:dyDescent="0.25">
      <c r="A63" s="36">
        <v>56</v>
      </c>
      <c r="B63" s="90" t="s">
        <v>865</v>
      </c>
      <c r="C63" s="90" t="s">
        <v>56</v>
      </c>
      <c r="D63" s="90" t="s">
        <v>1134</v>
      </c>
      <c r="E63" s="130" t="s">
        <v>2182</v>
      </c>
      <c r="F63" s="91">
        <v>60000</v>
      </c>
      <c r="G63" s="111">
        <v>3486.68</v>
      </c>
      <c r="H63" s="37">
        <v>25</v>
      </c>
      <c r="I63" s="38">
        <f t="shared" si="0"/>
        <v>1722</v>
      </c>
      <c r="J63" s="38">
        <f t="shared" si="1"/>
        <v>4260</v>
      </c>
      <c r="K63" s="38">
        <f t="shared" si="2"/>
        <v>780</v>
      </c>
      <c r="L63" s="38">
        <f t="shared" si="3"/>
        <v>1824</v>
      </c>
      <c r="M63" s="38">
        <f t="shared" si="4"/>
        <v>4254</v>
      </c>
      <c r="N63" s="39"/>
      <c r="O63" s="37">
        <f t="shared" si="8"/>
        <v>12840</v>
      </c>
      <c r="P63" s="113">
        <v>9144.68</v>
      </c>
      <c r="Q63" s="37">
        <f t="shared" si="6"/>
        <v>9294</v>
      </c>
      <c r="R63" s="37">
        <f t="shared" si="9"/>
        <v>50855.32</v>
      </c>
      <c r="S63" s="92" t="s">
        <v>1084</v>
      </c>
      <c r="T63" s="90" t="s">
        <v>2178</v>
      </c>
      <c r="U63" s="107">
        <v>4</v>
      </c>
      <c r="V63" s="90" t="s">
        <v>1858</v>
      </c>
    </row>
    <row r="64" spans="1:22" s="14" customFormat="1" x14ac:dyDescent="0.25">
      <c r="A64" s="36">
        <v>57</v>
      </c>
      <c r="B64" s="90" t="s">
        <v>2041</v>
      </c>
      <c r="C64" s="90" t="s">
        <v>190</v>
      </c>
      <c r="D64" s="90" t="s">
        <v>1114</v>
      </c>
      <c r="E64" s="130" t="s">
        <v>1083</v>
      </c>
      <c r="F64" s="91">
        <v>25000</v>
      </c>
      <c r="G64" s="110">
        <v>0</v>
      </c>
      <c r="H64" s="37">
        <v>25</v>
      </c>
      <c r="I64" s="38">
        <f t="shared" si="0"/>
        <v>717.5</v>
      </c>
      <c r="J64" s="38">
        <f t="shared" si="1"/>
        <v>1774.9999999999998</v>
      </c>
      <c r="K64" s="38">
        <f t="shared" si="2"/>
        <v>325</v>
      </c>
      <c r="L64" s="38">
        <f t="shared" si="3"/>
        <v>760</v>
      </c>
      <c r="M64" s="38">
        <f t="shared" si="4"/>
        <v>1772.5000000000002</v>
      </c>
      <c r="N64" s="39"/>
      <c r="O64" s="37">
        <f t="shared" si="8"/>
        <v>5350</v>
      </c>
      <c r="P64" s="113">
        <v>1502.5</v>
      </c>
      <c r="Q64" s="37">
        <f t="shared" si="6"/>
        <v>3872.5</v>
      </c>
      <c r="R64" s="37">
        <f t="shared" si="9"/>
        <v>23497.5</v>
      </c>
      <c r="S64" s="94" t="s">
        <v>1092</v>
      </c>
      <c r="T64" s="90" t="s">
        <v>2179</v>
      </c>
      <c r="U64" s="107">
        <v>2</v>
      </c>
      <c r="V64" s="90" t="s">
        <v>2276</v>
      </c>
    </row>
    <row r="65" spans="1:31" s="14" customFormat="1" x14ac:dyDescent="0.25">
      <c r="A65" s="36">
        <v>58</v>
      </c>
      <c r="B65" s="90" t="s">
        <v>642</v>
      </c>
      <c r="C65" s="90" t="s">
        <v>78</v>
      </c>
      <c r="D65" s="90" t="s">
        <v>1137</v>
      </c>
      <c r="E65" s="130" t="s">
        <v>1083</v>
      </c>
      <c r="F65" s="91">
        <v>12500</v>
      </c>
      <c r="G65" s="110">
        <v>0</v>
      </c>
      <c r="H65" s="37">
        <v>25</v>
      </c>
      <c r="I65" s="38">
        <f t="shared" si="0"/>
        <v>358.75</v>
      </c>
      <c r="J65" s="38">
        <f t="shared" si="1"/>
        <v>887.49999999999989</v>
      </c>
      <c r="K65" s="38">
        <f t="shared" si="2"/>
        <v>162.5</v>
      </c>
      <c r="L65" s="38">
        <f t="shared" si="3"/>
        <v>380</v>
      </c>
      <c r="M65" s="38">
        <f t="shared" si="4"/>
        <v>886.25000000000011</v>
      </c>
      <c r="N65" s="39"/>
      <c r="O65" s="37">
        <f t="shared" si="8"/>
        <v>2675</v>
      </c>
      <c r="P65" s="114">
        <v>763.75</v>
      </c>
      <c r="Q65" s="37">
        <f t="shared" si="6"/>
        <v>1936.25</v>
      </c>
      <c r="R65" s="37">
        <f t="shared" si="9"/>
        <v>11736.25</v>
      </c>
      <c r="S65" s="92" t="s">
        <v>1084</v>
      </c>
      <c r="T65" s="90" t="s">
        <v>2179</v>
      </c>
      <c r="U65" s="107">
        <v>1</v>
      </c>
      <c r="V65" s="90" t="s">
        <v>1661</v>
      </c>
    </row>
    <row r="66" spans="1:31" s="14" customFormat="1" x14ac:dyDescent="0.25">
      <c r="A66" s="36">
        <v>59</v>
      </c>
      <c r="B66" s="90" t="s">
        <v>246</v>
      </c>
      <c r="C66" s="90" t="s">
        <v>68</v>
      </c>
      <c r="D66" s="90" t="s">
        <v>1109</v>
      </c>
      <c r="E66" s="130" t="s">
        <v>1083</v>
      </c>
      <c r="F66" s="91">
        <v>26250</v>
      </c>
      <c r="G66" s="110">
        <v>0</v>
      </c>
      <c r="H66" s="37">
        <v>25</v>
      </c>
      <c r="I66" s="38">
        <f t="shared" si="0"/>
        <v>753.375</v>
      </c>
      <c r="J66" s="38">
        <f t="shared" si="1"/>
        <v>1863.7499999999998</v>
      </c>
      <c r="K66" s="38">
        <f t="shared" si="2"/>
        <v>341.25</v>
      </c>
      <c r="L66" s="38">
        <f t="shared" si="3"/>
        <v>798</v>
      </c>
      <c r="M66" s="38">
        <f t="shared" si="4"/>
        <v>1861.1250000000002</v>
      </c>
      <c r="N66" s="39"/>
      <c r="O66" s="37">
        <f t="shared" si="8"/>
        <v>5617.5</v>
      </c>
      <c r="P66" s="113">
        <v>2128.4899999999998</v>
      </c>
      <c r="Q66" s="37">
        <f t="shared" si="6"/>
        <v>4066.125</v>
      </c>
      <c r="R66" s="37">
        <v>24121.51</v>
      </c>
      <c r="S66" s="94" t="s">
        <v>1092</v>
      </c>
      <c r="T66" s="90" t="s">
        <v>2179</v>
      </c>
      <c r="U66" s="107">
        <v>3</v>
      </c>
      <c r="V66" s="90" t="s">
        <v>1316</v>
      </c>
    </row>
    <row r="67" spans="1:31" s="14" customFormat="1" x14ac:dyDescent="0.25">
      <c r="A67" s="36">
        <v>60</v>
      </c>
      <c r="B67" s="90" t="s">
        <v>2405</v>
      </c>
      <c r="C67" s="90" t="s">
        <v>33</v>
      </c>
      <c r="D67" s="90" t="s">
        <v>1111</v>
      </c>
      <c r="E67" s="130" t="s">
        <v>1083</v>
      </c>
      <c r="F67" s="91">
        <v>16500</v>
      </c>
      <c r="G67" s="110">
        <v>0</v>
      </c>
      <c r="H67" s="37">
        <v>25</v>
      </c>
      <c r="I67" s="38">
        <f t="shared" si="0"/>
        <v>473.55</v>
      </c>
      <c r="J67" s="38">
        <f t="shared" si="1"/>
        <v>1171.5</v>
      </c>
      <c r="K67" s="38">
        <f t="shared" si="2"/>
        <v>214.5</v>
      </c>
      <c r="L67" s="38">
        <f t="shared" si="3"/>
        <v>501.6</v>
      </c>
      <c r="M67" s="38">
        <f t="shared" si="4"/>
        <v>1169.8500000000001</v>
      </c>
      <c r="N67" s="39"/>
      <c r="O67" s="37">
        <f t="shared" si="8"/>
        <v>3531</v>
      </c>
      <c r="P67" s="113">
        <v>1000.15</v>
      </c>
      <c r="Q67" s="37">
        <f t="shared" si="6"/>
        <v>2555.8500000000004</v>
      </c>
      <c r="R67" s="37">
        <f t="shared" ref="R67:R80" si="10">F67-P67</f>
        <v>15499.85</v>
      </c>
      <c r="S67" s="92" t="s">
        <v>1084</v>
      </c>
      <c r="T67" s="90" t="s">
        <v>2179</v>
      </c>
      <c r="U67" s="107">
        <v>2</v>
      </c>
      <c r="V67" s="90" t="s">
        <v>2431</v>
      </c>
    </row>
    <row r="68" spans="1:31" s="14" customFormat="1" x14ac:dyDescent="0.25">
      <c r="A68" s="36">
        <v>61</v>
      </c>
      <c r="B68" s="90" t="s">
        <v>429</v>
      </c>
      <c r="C68" s="90" t="s">
        <v>430</v>
      </c>
      <c r="D68" s="90" t="s">
        <v>1137</v>
      </c>
      <c r="E68" s="130" t="s">
        <v>1083</v>
      </c>
      <c r="F68" s="91">
        <v>10000</v>
      </c>
      <c r="G68" s="110">
        <v>0</v>
      </c>
      <c r="H68" s="37">
        <v>25</v>
      </c>
      <c r="I68" s="38">
        <f t="shared" si="0"/>
        <v>287</v>
      </c>
      <c r="J68" s="38">
        <f t="shared" si="1"/>
        <v>709.99999999999989</v>
      </c>
      <c r="K68" s="38">
        <f t="shared" si="2"/>
        <v>130</v>
      </c>
      <c r="L68" s="38">
        <f t="shared" si="3"/>
        <v>304</v>
      </c>
      <c r="M68" s="38">
        <f t="shared" si="4"/>
        <v>709</v>
      </c>
      <c r="N68" s="39"/>
      <c r="O68" s="37">
        <f t="shared" si="8"/>
        <v>2140</v>
      </c>
      <c r="P68" s="114">
        <v>616</v>
      </c>
      <c r="Q68" s="37">
        <f t="shared" si="6"/>
        <v>1549</v>
      </c>
      <c r="R68" s="37">
        <f t="shared" si="10"/>
        <v>9384</v>
      </c>
      <c r="S68" s="94" t="s">
        <v>1092</v>
      </c>
      <c r="T68" s="90" t="s">
        <v>2179</v>
      </c>
      <c r="U68" s="107">
        <v>1</v>
      </c>
      <c r="V68" s="90" t="s">
        <v>1469</v>
      </c>
    </row>
    <row r="69" spans="1:31" s="14" customFormat="1" x14ac:dyDescent="0.25">
      <c r="A69" s="36">
        <v>62</v>
      </c>
      <c r="B69" s="90" t="s">
        <v>2399</v>
      </c>
      <c r="C69" s="90" t="s">
        <v>51</v>
      </c>
      <c r="D69" s="90" t="s">
        <v>1104</v>
      </c>
      <c r="E69" s="130" t="s">
        <v>1083</v>
      </c>
      <c r="F69" s="91">
        <v>25000</v>
      </c>
      <c r="G69" s="110">
        <v>0</v>
      </c>
      <c r="H69" s="37">
        <v>25</v>
      </c>
      <c r="I69" s="38">
        <f t="shared" si="0"/>
        <v>717.5</v>
      </c>
      <c r="J69" s="38">
        <f t="shared" si="1"/>
        <v>1774.9999999999998</v>
      </c>
      <c r="K69" s="38">
        <f t="shared" si="2"/>
        <v>325</v>
      </c>
      <c r="L69" s="38">
        <f t="shared" si="3"/>
        <v>760</v>
      </c>
      <c r="M69" s="38">
        <f t="shared" si="4"/>
        <v>1772.5000000000002</v>
      </c>
      <c r="N69" s="39"/>
      <c r="O69" s="37">
        <f t="shared" ref="O69:O87" si="11">I69+J69+K69+L69+M69</f>
        <v>5350</v>
      </c>
      <c r="P69" s="113">
        <v>1502.5</v>
      </c>
      <c r="Q69" s="37">
        <f t="shared" si="6"/>
        <v>3872.5</v>
      </c>
      <c r="R69" s="37">
        <f t="shared" si="10"/>
        <v>23497.5</v>
      </c>
      <c r="S69" s="92" t="s">
        <v>1084</v>
      </c>
      <c r="T69" s="90" t="s">
        <v>2179</v>
      </c>
      <c r="U69" s="107">
        <v>2</v>
      </c>
      <c r="V69" s="90" t="s">
        <v>2425</v>
      </c>
      <c r="W69" s="8"/>
      <c r="X69" s="8"/>
      <c r="Y69" s="8"/>
      <c r="Z69" s="8"/>
      <c r="AA69" s="8"/>
      <c r="AB69" s="8"/>
      <c r="AC69" s="8"/>
      <c r="AD69" s="8"/>
      <c r="AE69" s="8"/>
    </row>
    <row r="70" spans="1:31" s="14" customFormat="1" x14ac:dyDescent="0.25">
      <c r="A70" s="36">
        <v>63</v>
      </c>
      <c r="B70" s="90" t="s">
        <v>745</v>
      </c>
      <c r="C70" s="90" t="s">
        <v>108</v>
      </c>
      <c r="D70" s="90" t="s">
        <v>1112</v>
      </c>
      <c r="E70" s="130" t="s">
        <v>1083</v>
      </c>
      <c r="F70" s="91">
        <v>22218</v>
      </c>
      <c r="G70" s="110">
        <v>0</v>
      </c>
      <c r="H70" s="37">
        <v>25</v>
      </c>
      <c r="I70" s="38">
        <f t="shared" si="0"/>
        <v>637.65660000000003</v>
      </c>
      <c r="J70" s="38">
        <f t="shared" si="1"/>
        <v>1577.4779999999998</v>
      </c>
      <c r="K70" s="38">
        <f t="shared" si="2"/>
        <v>288.834</v>
      </c>
      <c r="L70" s="38">
        <f t="shared" si="3"/>
        <v>675.42719999999997</v>
      </c>
      <c r="M70" s="38">
        <f t="shared" si="4"/>
        <v>1575.2562</v>
      </c>
      <c r="N70" s="39"/>
      <c r="O70" s="37">
        <f t="shared" si="11"/>
        <v>4754.652</v>
      </c>
      <c r="P70" s="113">
        <v>2142.31</v>
      </c>
      <c r="Q70" s="37">
        <f t="shared" si="6"/>
        <v>3441.5681999999997</v>
      </c>
      <c r="R70" s="37">
        <f t="shared" si="10"/>
        <v>20075.689999999999</v>
      </c>
      <c r="S70" s="92" t="s">
        <v>1084</v>
      </c>
      <c r="T70" s="90" t="s">
        <v>2179</v>
      </c>
      <c r="U70" s="107">
        <v>2</v>
      </c>
      <c r="V70" s="90" t="s">
        <v>1752</v>
      </c>
    </row>
    <row r="71" spans="1:31" s="14" customFormat="1" ht="39" x14ac:dyDescent="0.25">
      <c r="A71" s="36">
        <v>64</v>
      </c>
      <c r="B71" s="90" t="s">
        <v>999</v>
      </c>
      <c r="C71" s="90" t="s">
        <v>871</v>
      </c>
      <c r="D71" s="90" t="s">
        <v>1148</v>
      </c>
      <c r="E71" s="130" t="s">
        <v>2183</v>
      </c>
      <c r="F71" s="91">
        <v>225000</v>
      </c>
      <c r="G71" s="111">
        <v>42032.89</v>
      </c>
      <c r="H71" s="37">
        <v>25</v>
      </c>
      <c r="I71" s="38">
        <f t="shared" si="0"/>
        <v>6457.5</v>
      </c>
      <c r="J71" s="38">
        <f t="shared" si="1"/>
        <v>15974.999999999998</v>
      </c>
      <c r="K71" s="38">
        <f t="shared" si="2"/>
        <v>2925</v>
      </c>
      <c r="L71" s="38">
        <f t="shared" si="3"/>
        <v>6840</v>
      </c>
      <c r="M71" s="38">
        <f t="shared" si="4"/>
        <v>15952.500000000002</v>
      </c>
      <c r="N71" s="39"/>
      <c r="O71" s="37">
        <f t="shared" si="11"/>
        <v>48150</v>
      </c>
      <c r="P71" s="113">
        <v>53257.79</v>
      </c>
      <c r="Q71" s="37">
        <f t="shared" si="6"/>
        <v>34852.5</v>
      </c>
      <c r="R71" s="37">
        <f t="shared" si="10"/>
        <v>171742.21</v>
      </c>
      <c r="S71" s="92" t="s">
        <v>1084</v>
      </c>
      <c r="T71" s="90" t="s">
        <v>2178</v>
      </c>
      <c r="U71" s="107" t="s">
        <v>2182</v>
      </c>
      <c r="V71" s="90" t="s">
        <v>1978</v>
      </c>
      <c r="W71" s="108"/>
      <c r="X71" s="108"/>
      <c r="Y71" s="108"/>
      <c r="Z71" s="108"/>
      <c r="AA71" s="108"/>
      <c r="AB71" s="108"/>
      <c r="AC71" s="108"/>
      <c r="AD71" s="108"/>
      <c r="AE71" s="108"/>
    </row>
    <row r="72" spans="1:31" s="14" customFormat="1" x14ac:dyDescent="0.25">
      <c r="A72" s="36">
        <v>65</v>
      </c>
      <c r="B72" s="90" t="s">
        <v>2113</v>
      </c>
      <c r="C72" s="90" t="s">
        <v>58</v>
      </c>
      <c r="D72" s="90" t="s">
        <v>1137</v>
      </c>
      <c r="E72" s="130" t="s">
        <v>1083</v>
      </c>
      <c r="F72" s="91">
        <v>12500</v>
      </c>
      <c r="G72" s="110">
        <v>0</v>
      </c>
      <c r="H72" s="37">
        <v>25</v>
      </c>
      <c r="I72" s="38">
        <f t="shared" ref="I72:I135" si="12">F72*0.0287</f>
        <v>358.75</v>
      </c>
      <c r="J72" s="38">
        <f t="shared" ref="J72:J135" si="13">F72*0.071</f>
        <v>887.49999999999989</v>
      </c>
      <c r="K72" s="38">
        <f t="shared" ref="K72:K135" si="14">F72*0.013</f>
        <v>162.5</v>
      </c>
      <c r="L72" s="38">
        <f t="shared" ref="L72:L135" si="15">F72*0.0304</f>
        <v>380</v>
      </c>
      <c r="M72" s="38">
        <f t="shared" ref="M72:M135" si="16">F72*0.0709</f>
        <v>886.25000000000011</v>
      </c>
      <c r="N72" s="39"/>
      <c r="O72" s="37">
        <f t="shared" si="11"/>
        <v>2675</v>
      </c>
      <c r="P72" s="114">
        <v>763.75</v>
      </c>
      <c r="Q72" s="37">
        <f t="shared" ref="Q72:Q135" si="17">J72+K72+M72</f>
        <v>1936.25</v>
      </c>
      <c r="R72" s="37">
        <f t="shared" si="10"/>
        <v>11736.25</v>
      </c>
      <c r="S72" s="94" t="s">
        <v>1092</v>
      </c>
      <c r="T72" s="90" t="s">
        <v>2178</v>
      </c>
      <c r="U72" s="107">
        <v>1</v>
      </c>
      <c r="V72" s="90" t="s">
        <v>2357</v>
      </c>
    </row>
    <row r="73" spans="1:31" s="14" customFormat="1" ht="39" x14ac:dyDescent="0.25">
      <c r="A73" s="36">
        <v>66</v>
      </c>
      <c r="B73" s="90" t="s">
        <v>448</v>
      </c>
      <c r="C73" s="90" t="s">
        <v>159</v>
      </c>
      <c r="D73" s="90" t="s">
        <v>1137</v>
      </c>
      <c r="E73" s="130" t="s">
        <v>2183</v>
      </c>
      <c r="F73" s="91">
        <v>150000</v>
      </c>
      <c r="G73" s="111">
        <v>23866.62</v>
      </c>
      <c r="H73" s="37">
        <v>25</v>
      </c>
      <c r="I73" s="38">
        <f t="shared" si="12"/>
        <v>4305</v>
      </c>
      <c r="J73" s="38">
        <f t="shared" si="13"/>
        <v>10649.999999999998</v>
      </c>
      <c r="K73" s="38">
        <f t="shared" si="14"/>
        <v>1950</v>
      </c>
      <c r="L73" s="38">
        <f t="shared" si="15"/>
        <v>4560</v>
      </c>
      <c r="M73" s="38">
        <f t="shared" si="16"/>
        <v>10635</v>
      </c>
      <c r="N73" s="39"/>
      <c r="O73" s="37">
        <f t="shared" si="11"/>
        <v>32100</v>
      </c>
      <c r="P73" s="113">
        <v>32756.62</v>
      </c>
      <c r="Q73" s="37">
        <f t="shared" si="17"/>
        <v>23235</v>
      </c>
      <c r="R73" s="37">
        <f t="shared" si="10"/>
        <v>117243.38</v>
      </c>
      <c r="S73" s="92" t="s">
        <v>1084</v>
      </c>
      <c r="T73" s="90" t="s">
        <v>2178</v>
      </c>
      <c r="U73" s="107">
        <v>4</v>
      </c>
      <c r="V73" s="90" t="s">
        <v>1485</v>
      </c>
    </row>
    <row r="74" spans="1:31" s="14" customFormat="1" x14ac:dyDescent="0.25">
      <c r="A74" s="36">
        <v>67</v>
      </c>
      <c r="B74" s="90" t="s">
        <v>501</v>
      </c>
      <c r="C74" s="90" t="s">
        <v>25</v>
      </c>
      <c r="D74" s="90" t="s">
        <v>1091</v>
      </c>
      <c r="E74" s="131" t="s">
        <v>25</v>
      </c>
      <c r="F74" s="91">
        <v>10000</v>
      </c>
      <c r="G74" s="110">
        <v>0</v>
      </c>
      <c r="H74" s="37">
        <v>25</v>
      </c>
      <c r="I74" s="38">
        <f t="shared" si="12"/>
        <v>287</v>
      </c>
      <c r="J74" s="38">
        <f t="shared" si="13"/>
        <v>709.99999999999989</v>
      </c>
      <c r="K74" s="38">
        <f t="shared" si="14"/>
        <v>130</v>
      </c>
      <c r="L74" s="38">
        <f t="shared" si="15"/>
        <v>304</v>
      </c>
      <c r="M74" s="38">
        <f t="shared" si="16"/>
        <v>709</v>
      </c>
      <c r="N74" s="39"/>
      <c r="O74" s="37">
        <f t="shared" si="11"/>
        <v>2140</v>
      </c>
      <c r="P74" s="114">
        <v>666</v>
      </c>
      <c r="Q74" s="37">
        <f t="shared" si="17"/>
        <v>1549</v>
      </c>
      <c r="R74" s="37">
        <f t="shared" si="10"/>
        <v>9334</v>
      </c>
      <c r="S74" s="92" t="s">
        <v>1084</v>
      </c>
      <c r="T74" s="90" t="s">
        <v>2178</v>
      </c>
      <c r="U74" s="107" t="s">
        <v>2184</v>
      </c>
      <c r="V74" s="90" t="s">
        <v>1531</v>
      </c>
    </row>
    <row r="75" spans="1:31" s="14" customFormat="1" ht="39" x14ac:dyDescent="0.25">
      <c r="A75" s="36">
        <v>68</v>
      </c>
      <c r="B75" s="90" t="s">
        <v>425</v>
      </c>
      <c r="C75" s="90" t="s">
        <v>159</v>
      </c>
      <c r="D75" s="90" t="s">
        <v>1137</v>
      </c>
      <c r="E75" s="130" t="s">
        <v>2183</v>
      </c>
      <c r="F75" s="91">
        <v>150000</v>
      </c>
      <c r="G75" s="111">
        <v>23866.62</v>
      </c>
      <c r="H75" s="37">
        <v>25</v>
      </c>
      <c r="I75" s="38">
        <f t="shared" si="12"/>
        <v>4305</v>
      </c>
      <c r="J75" s="38">
        <f t="shared" si="13"/>
        <v>10649.999999999998</v>
      </c>
      <c r="K75" s="38">
        <f t="shared" si="14"/>
        <v>1950</v>
      </c>
      <c r="L75" s="38">
        <f t="shared" si="15"/>
        <v>4560</v>
      </c>
      <c r="M75" s="38">
        <f t="shared" si="16"/>
        <v>10635</v>
      </c>
      <c r="N75" s="39"/>
      <c r="O75" s="37">
        <f t="shared" si="11"/>
        <v>32100</v>
      </c>
      <c r="P75" s="113">
        <v>32756.62</v>
      </c>
      <c r="Q75" s="37">
        <f t="shared" si="17"/>
        <v>23235</v>
      </c>
      <c r="R75" s="37">
        <f t="shared" si="10"/>
        <v>117243.38</v>
      </c>
      <c r="S75" s="95" t="s">
        <v>1089</v>
      </c>
      <c r="T75" s="90" t="s">
        <v>2178</v>
      </c>
      <c r="U75" s="107">
        <v>2</v>
      </c>
      <c r="V75" s="90" t="s">
        <v>1465</v>
      </c>
    </row>
    <row r="76" spans="1:31" s="14" customFormat="1" x14ac:dyDescent="0.25">
      <c r="A76" s="36">
        <v>69</v>
      </c>
      <c r="B76" s="90" t="s">
        <v>967</v>
      </c>
      <c r="C76" s="90" t="s">
        <v>51</v>
      </c>
      <c r="D76" s="90" t="s">
        <v>1128</v>
      </c>
      <c r="E76" s="130" t="s">
        <v>1083</v>
      </c>
      <c r="F76" s="91">
        <v>31000</v>
      </c>
      <c r="G76" s="110">
        <v>0</v>
      </c>
      <c r="H76" s="37">
        <v>25</v>
      </c>
      <c r="I76" s="38">
        <f t="shared" si="12"/>
        <v>889.7</v>
      </c>
      <c r="J76" s="38">
        <f t="shared" si="13"/>
        <v>2201</v>
      </c>
      <c r="K76" s="38">
        <f t="shared" si="14"/>
        <v>403</v>
      </c>
      <c r="L76" s="38">
        <f t="shared" si="15"/>
        <v>942.4</v>
      </c>
      <c r="M76" s="38">
        <f t="shared" si="16"/>
        <v>2197.9</v>
      </c>
      <c r="N76" s="39"/>
      <c r="O76" s="37">
        <f t="shared" si="11"/>
        <v>6634</v>
      </c>
      <c r="P76" s="113">
        <v>4663.43</v>
      </c>
      <c r="Q76" s="37">
        <f t="shared" si="17"/>
        <v>4801.8999999999996</v>
      </c>
      <c r="R76" s="37">
        <f t="shared" si="10"/>
        <v>26336.57</v>
      </c>
      <c r="S76" s="92" t="s">
        <v>1084</v>
      </c>
      <c r="T76" s="90" t="s">
        <v>2178</v>
      </c>
      <c r="U76" s="107">
        <v>4</v>
      </c>
      <c r="V76" s="90" t="s">
        <v>1949</v>
      </c>
    </row>
    <row r="77" spans="1:31" s="14" customFormat="1" x14ac:dyDescent="0.25">
      <c r="A77" s="36">
        <v>70</v>
      </c>
      <c r="B77" s="90" t="s">
        <v>2205</v>
      </c>
      <c r="C77" s="90" t="s">
        <v>21</v>
      </c>
      <c r="D77" s="90" t="s">
        <v>1082</v>
      </c>
      <c r="E77" s="130" t="s">
        <v>2182</v>
      </c>
      <c r="F77" s="91">
        <v>90000</v>
      </c>
      <c r="G77" s="111">
        <v>9753.1200000000008</v>
      </c>
      <c r="H77" s="37">
        <v>25</v>
      </c>
      <c r="I77" s="38">
        <f t="shared" si="12"/>
        <v>2583</v>
      </c>
      <c r="J77" s="38">
        <f t="shared" si="13"/>
        <v>6389.9999999999991</v>
      </c>
      <c r="K77" s="38">
        <f t="shared" si="14"/>
        <v>1170</v>
      </c>
      <c r="L77" s="38">
        <f t="shared" si="15"/>
        <v>2736</v>
      </c>
      <c r="M77" s="38">
        <f t="shared" si="16"/>
        <v>6381</v>
      </c>
      <c r="N77" s="39"/>
      <c r="O77" s="37">
        <f t="shared" si="11"/>
        <v>19260</v>
      </c>
      <c r="P77" s="113">
        <v>15097.12</v>
      </c>
      <c r="Q77" s="37">
        <f t="shared" si="17"/>
        <v>13941</v>
      </c>
      <c r="R77" s="37">
        <f t="shared" si="10"/>
        <v>74902.880000000005</v>
      </c>
      <c r="S77" s="92" t="s">
        <v>1084</v>
      </c>
      <c r="T77" s="90" t="s">
        <v>2179</v>
      </c>
      <c r="U77" s="107">
        <v>2</v>
      </c>
      <c r="V77" s="90" t="s">
        <v>2294</v>
      </c>
    </row>
    <row r="78" spans="1:31" s="14" customFormat="1" x14ac:dyDescent="0.25">
      <c r="A78" s="36">
        <v>71</v>
      </c>
      <c r="B78" s="90" t="s">
        <v>2100</v>
      </c>
      <c r="C78" s="90" t="s">
        <v>58</v>
      </c>
      <c r="D78" s="90" t="s">
        <v>1113</v>
      </c>
      <c r="E78" s="130" t="s">
        <v>1083</v>
      </c>
      <c r="F78" s="91">
        <v>13500</v>
      </c>
      <c r="G78" s="110">
        <v>0</v>
      </c>
      <c r="H78" s="37">
        <v>25</v>
      </c>
      <c r="I78" s="38">
        <f t="shared" si="12"/>
        <v>387.45</v>
      </c>
      <c r="J78" s="38">
        <f t="shared" si="13"/>
        <v>958.49999999999989</v>
      </c>
      <c r="K78" s="38">
        <f t="shared" si="14"/>
        <v>175.5</v>
      </c>
      <c r="L78" s="38">
        <f t="shared" si="15"/>
        <v>410.4</v>
      </c>
      <c r="M78" s="38">
        <f t="shared" si="16"/>
        <v>957.15000000000009</v>
      </c>
      <c r="N78" s="39"/>
      <c r="O78" s="37">
        <f t="shared" si="11"/>
        <v>2889</v>
      </c>
      <c r="P78" s="114">
        <v>822.85</v>
      </c>
      <c r="Q78" s="37">
        <f t="shared" si="17"/>
        <v>2091.15</v>
      </c>
      <c r="R78" s="37">
        <f t="shared" si="10"/>
        <v>12677.15</v>
      </c>
      <c r="S78" s="92" t="s">
        <v>1084</v>
      </c>
      <c r="T78" s="90" t="s">
        <v>2178</v>
      </c>
      <c r="U78" s="107">
        <v>1</v>
      </c>
      <c r="V78" s="90" t="s">
        <v>2281</v>
      </c>
    </row>
    <row r="79" spans="1:31" s="14" customFormat="1" x14ac:dyDescent="0.25">
      <c r="A79" s="36">
        <v>72</v>
      </c>
      <c r="B79" s="90" t="s">
        <v>519</v>
      </c>
      <c r="C79" s="90" t="s">
        <v>212</v>
      </c>
      <c r="D79" s="90" t="s">
        <v>1082</v>
      </c>
      <c r="E79" s="130" t="s">
        <v>2182</v>
      </c>
      <c r="F79" s="91">
        <v>120000</v>
      </c>
      <c r="G79" s="111">
        <v>16809.87</v>
      </c>
      <c r="H79" s="37">
        <v>25</v>
      </c>
      <c r="I79" s="38">
        <f t="shared" si="12"/>
        <v>3444</v>
      </c>
      <c r="J79" s="38">
        <f t="shared" si="13"/>
        <v>8520</v>
      </c>
      <c r="K79" s="38">
        <f t="shared" si="14"/>
        <v>1560</v>
      </c>
      <c r="L79" s="38">
        <f t="shared" si="15"/>
        <v>3648</v>
      </c>
      <c r="M79" s="38">
        <f t="shared" si="16"/>
        <v>8508</v>
      </c>
      <c r="N79" s="39"/>
      <c r="O79" s="37">
        <f t="shared" si="11"/>
        <v>25680</v>
      </c>
      <c r="P79" s="113">
        <v>30741.9</v>
      </c>
      <c r="Q79" s="37">
        <f t="shared" si="17"/>
        <v>18588</v>
      </c>
      <c r="R79" s="37">
        <f t="shared" si="10"/>
        <v>89258.1</v>
      </c>
      <c r="S79" s="94" t="s">
        <v>1092</v>
      </c>
      <c r="T79" s="90" t="s">
        <v>2179</v>
      </c>
      <c r="U79" s="107">
        <v>4</v>
      </c>
      <c r="V79" s="90" t="s">
        <v>1548</v>
      </c>
    </row>
    <row r="80" spans="1:31" s="14" customFormat="1" x14ac:dyDescent="0.25">
      <c r="A80" s="36">
        <v>73</v>
      </c>
      <c r="B80" s="90" t="s">
        <v>633</v>
      </c>
      <c r="C80" s="90" t="s">
        <v>634</v>
      </c>
      <c r="D80" s="90" t="s">
        <v>1112</v>
      </c>
      <c r="E80" s="130" t="s">
        <v>1083</v>
      </c>
      <c r="F80" s="91">
        <v>31500</v>
      </c>
      <c r="G80" s="110">
        <v>0</v>
      </c>
      <c r="H80" s="37">
        <v>25</v>
      </c>
      <c r="I80" s="38">
        <f t="shared" si="12"/>
        <v>904.05</v>
      </c>
      <c r="J80" s="38">
        <f t="shared" si="13"/>
        <v>2236.5</v>
      </c>
      <c r="K80" s="38">
        <f t="shared" si="14"/>
        <v>409.5</v>
      </c>
      <c r="L80" s="38">
        <f t="shared" si="15"/>
        <v>957.6</v>
      </c>
      <c r="M80" s="38">
        <f t="shared" si="16"/>
        <v>2233.3500000000004</v>
      </c>
      <c r="N80" s="39"/>
      <c r="O80" s="37">
        <f t="shared" si="11"/>
        <v>6741.0000000000009</v>
      </c>
      <c r="P80" s="113">
        <v>1886.65</v>
      </c>
      <c r="Q80" s="37">
        <f t="shared" si="17"/>
        <v>4879.3500000000004</v>
      </c>
      <c r="R80" s="37">
        <f t="shared" si="10"/>
        <v>29613.35</v>
      </c>
      <c r="S80" s="92" t="s">
        <v>1084</v>
      </c>
      <c r="T80" s="90" t="s">
        <v>2179</v>
      </c>
      <c r="U80" s="107">
        <v>3</v>
      </c>
      <c r="V80" s="90" t="s">
        <v>1654</v>
      </c>
    </row>
    <row r="81" spans="1:22" s="14" customFormat="1" ht="39" x14ac:dyDescent="0.25">
      <c r="A81" s="36">
        <v>74</v>
      </c>
      <c r="B81" s="90" t="s">
        <v>913</v>
      </c>
      <c r="C81" s="90" t="s">
        <v>368</v>
      </c>
      <c r="D81" s="90" t="s">
        <v>1136</v>
      </c>
      <c r="E81" s="130" t="s">
        <v>1085</v>
      </c>
      <c r="F81" s="91">
        <v>150000</v>
      </c>
      <c r="G81" s="111">
        <v>23866.62</v>
      </c>
      <c r="H81" s="37">
        <v>25</v>
      </c>
      <c r="I81" s="38">
        <f t="shared" si="12"/>
        <v>4305</v>
      </c>
      <c r="J81" s="38">
        <f t="shared" si="13"/>
        <v>10649.999999999998</v>
      </c>
      <c r="K81" s="38">
        <f t="shared" si="14"/>
        <v>1950</v>
      </c>
      <c r="L81" s="38">
        <f t="shared" si="15"/>
        <v>4560</v>
      </c>
      <c r="M81" s="38">
        <f t="shared" si="16"/>
        <v>10635</v>
      </c>
      <c r="N81" s="39"/>
      <c r="O81" s="37">
        <f t="shared" si="11"/>
        <v>32100</v>
      </c>
      <c r="P81" s="113">
        <v>32856.620000000003</v>
      </c>
      <c r="Q81" s="37">
        <f t="shared" si="17"/>
        <v>23235</v>
      </c>
      <c r="R81" s="37">
        <v>117143.38</v>
      </c>
      <c r="S81" s="93" t="s">
        <v>1089</v>
      </c>
      <c r="T81" s="90" t="s">
        <v>2179</v>
      </c>
      <c r="U81" s="107">
        <v>5</v>
      </c>
      <c r="V81" s="90" t="s">
        <v>1901</v>
      </c>
    </row>
    <row r="82" spans="1:22" s="14" customFormat="1" x14ac:dyDescent="0.25">
      <c r="A82" s="36">
        <v>75</v>
      </c>
      <c r="B82" s="90" t="s">
        <v>161</v>
      </c>
      <c r="C82" s="90" t="s">
        <v>108</v>
      </c>
      <c r="D82" s="90" t="s">
        <v>1112</v>
      </c>
      <c r="E82" s="130" t="s">
        <v>1083</v>
      </c>
      <c r="F82" s="91">
        <v>30000</v>
      </c>
      <c r="G82" s="110">
        <v>0</v>
      </c>
      <c r="H82" s="37">
        <v>25</v>
      </c>
      <c r="I82" s="38">
        <f t="shared" si="12"/>
        <v>861</v>
      </c>
      <c r="J82" s="38">
        <f t="shared" si="13"/>
        <v>2130</v>
      </c>
      <c r="K82" s="38">
        <f t="shared" si="14"/>
        <v>390</v>
      </c>
      <c r="L82" s="38">
        <f t="shared" si="15"/>
        <v>912</v>
      </c>
      <c r="M82" s="38">
        <f t="shared" si="16"/>
        <v>2127</v>
      </c>
      <c r="N82" s="39"/>
      <c r="O82" s="37">
        <f t="shared" si="11"/>
        <v>6420</v>
      </c>
      <c r="P82" s="113">
        <v>3556.46</v>
      </c>
      <c r="Q82" s="37">
        <f t="shared" si="17"/>
        <v>4647</v>
      </c>
      <c r="R82" s="37">
        <f t="shared" ref="R82:R98" si="18">F82-P82</f>
        <v>26443.54</v>
      </c>
      <c r="S82" s="92" t="s">
        <v>1084</v>
      </c>
      <c r="T82" s="90" t="s">
        <v>2179</v>
      </c>
      <c r="U82" s="107">
        <v>3</v>
      </c>
      <c r="V82" s="90" t="s">
        <v>1257</v>
      </c>
    </row>
    <row r="83" spans="1:22" s="14" customFormat="1" ht="39" x14ac:dyDescent="0.25">
      <c r="A83" s="36">
        <v>76</v>
      </c>
      <c r="B83" s="90" t="s">
        <v>506</v>
      </c>
      <c r="C83" s="90" t="s">
        <v>159</v>
      </c>
      <c r="D83" s="90" t="s">
        <v>1137</v>
      </c>
      <c r="E83" s="130" t="s">
        <v>2183</v>
      </c>
      <c r="F83" s="91">
        <v>150000</v>
      </c>
      <c r="G83" s="111">
        <v>23866.62</v>
      </c>
      <c r="H83" s="37">
        <v>25</v>
      </c>
      <c r="I83" s="38">
        <f t="shared" si="12"/>
        <v>4305</v>
      </c>
      <c r="J83" s="38">
        <f t="shared" si="13"/>
        <v>10649.999999999998</v>
      </c>
      <c r="K83" s="38">
        <f t="shared" si="14"/>
        <v>1950</v>
      </c>
      <c r="L83" s="38">
        <f t="shared" si="15"/>
        <v>4560</v>
      </c>
      <c r="M83" s="38">
        <f t="shared" si="16"/>
        <v>10635</v>
      </c>
      <c r="N83" s="39"/>
      <c r="O83" s="37">
        <f t="shared" si="11"/>
        <v>32100</v>
      </c>
      <c r="P83" s="113">
        <v>32756.62</v>
      </c>
      <c r="Q83" s="37">
        <f t="shared" si="17"/>
        <v>23235</v>
      </c>
      <c r="R83" s="37">
        <f t="shared" si="18"/>
        <v>117243.38</v>
      </c>
      <c r="S83" s="92" t="s">
        <v>1084</v>
      </c>
      <c r="T83" s="90" t="s">
        <v>2178</v>
      </c>
      <c r="U83" s="107">
        <v>4</v>
      </c>
      <c r="V83" s="90" t="s">
        <v>1536</v>
      </c>
    </row>
    <row r="84" spans="1:22" s="14" customFormat="1" ht="39" x14ac:dyDescent="0.25">
      <c r="A84" s="36">
        <v>77</v>
      </c>
      <c r="B84" s="90" t="s">
        <v>602</v>
      </c>
      <c r="C84" s="90" t="s">
        <v>96</v>
      </c>
      <c r="D84" s="90" t="s">
        <v>1134</v>
      </c>
      <c r="E84" s="130" t="s">
        <v>1085</v>
      </c>
      <c r="F84" s="91">
        <v>42000</v>
      </c>
      <c r="G84" s="112">
        <v>724.92</v>
      </c>
      <c r="H84" s="37">
        <v>25</v>
      </c>
      <c r="I84" s="38">
        <f t="shared" si="12"/>
        <v>1205.4000000000001</v>
      </c>
      <c r="J84" s="38">
        <f t="shared" si="13"/>
        <v>2981.9999999999995</v>
      </c>
      <c r="K84" s="38">
        <f t="shared" si="14"/>
        <v>546</v>
      </c>
      <c r="L84" s="38">
        <f t="shared" si="15"/>
        <v>1276.8</v>
      </c>
      <c r="M84" s="38">
        <f t="shared" si="16"/>
        <v>2977.8</v>
      </c>
      <c r="N84" s="39"/>
      <c r="O84" s="37">
        <f t="shared" si="11"/>
        <v>8988</v>
      </c>
      <c r="P84" s="113">
        <v>4036.34</v>
      </c>
      <c r="Q84" s="37">
        <f t="shared" si="17"/>
        <v>6505.7999999999993</v>
      </c>
      <c r="R84" s="37">
        <f t="shared" si="18"/>
        <v>37963.660000000003</v>
      </c>
      <c r="S84" s="94" t="s">
        <v>1092</v>
      </c>
      <c r="T84" s="90" t="s">
        <v>2178</v>
      </c>
      <c r="U84" s="107">
        <v>1</v>
      </c>
      <c r="V84" s="90" t="s">
        <v>1627</v>
      </c>
    </row>
    <row r="85" spans="1:22" s="14" customFormat="1" ht="39" x14ac:dyDescent="0.25">
      <c r="A85" s="36">
        <v>78</v>
      </c>
      <c r="B85" s="90" t="s">
        <v>744</v>
      </c>
      <c r="C85" s="90" t="s">
        <v>219</v>
      </c>
      <c r="D85" s="90" t="s">
        <v>1093</v>
      </c>
      <c r="E85" s="130" t="s">
        <v>1085</v>
      </c>
      <c r="F85" s="91">
        <v>50000</v>
      </c>
      <c r="G85" s="111">
        <v>1496.96</v>
      </c>
      <c r="H85" s="37">
        <v>25</v>
      </c>
      <c r="I85" s="38">
        <f t="shared" si="12"/>
        <v>1435</v>
      </c>
      <c r="J85" s="38">
        <f t="shared" si="13"/>
        <v>3549.9999999999995</v>
      </c>
      <c r="K85" s="38">
        <f t="shared" si="14"/>
        <v>650</v>
      </c>
      <c r="L85" s="38">
        <f t="shared" si="15"/>
        <v>1520</v>
      </c>
      <c r="M85" s="38">
        <f t="shared" si="16"/>
        <v>3545.0000000000005</v>
      </c>
      <c r="N85" s="39"/>
      <c r="O85" s="37">
        <f t="shared" si="11"/>
        <v>10700</v>
      </c>
      <c r="P85" s="113">
        <v>7811.42</v>
      </c>
      <c r="Q85" s="37">
        <f t="shared" si="17"/>
        <v>7745</v>
      </c>
      <c r="R85" s="37">
        <f t="shared" si="18"/>
        <v>42188.58</v>
      </c>
      <c r="S85" s="92" t="s">
        <v>1084</v>
      </c>
      <c r="T85" s="90" t="s">
        <v>2178</v>
      </c>
      <c r="U85" s="107">
        <v>3</v>
      </c>
      <c r="V85" s="90" t="s">
        <v>1751</v>
      </c>
    </row>
    <row r="86" spans="1:22" s="14" customFormat="1" x14ac:dyDescent="0.25">
      <c r="A86" s="36">
        <v>79</v>
      </c>
      <c r="B86" s="90" t="s">
        <v>585</v>
      </c>
      <c r="C86" s="90" t="s">
        <v>430</v>
      </c>
      <c r="D86" s="90" t="s">
        <v>1137</v>
      </c>
      <c r="E86" s="130" t="s">
        <v>1083</v>
      </c>
      <c r="F86" s="91">
        <v>10000</v>
      </c>
      <c r="G86" s="110">
        <v>0</v>
      </c>
      <c r="H86" s="37">
        <v>25</v>
      </c>
      <c r="I86" s="38">
        <f t="shared" si="12"/>
        <v>287</v>
      </c>
      <c r="J86" s="38">
        <f t="shared" si="13"/>
        <v>709.99999999999989</v>
      </c>
      <c r="K86" s="38">
        <f t="shared" si="14"/>
        <v>130</v>
      </c>
      <c r="L86" s="38">
        <f t="shared" si="15"/>
        <v>304</v>
      </c>
      <c r="M86" s="38">
        <f t="shared" si="16"/>
        <v>709</v>
      </c>
      <c r="N86" s="39"/>
      <c r="O86" s="37">
        <f t="shared" si="11"/>
        <v>2140</v>
      </c>
      <c r="P86" s="114">
        <v>666</v>
      </c>
      <c r="Q86" s="37">
        <f t="shared" si="17"/>
        <v>1549</v>
      </c>
      <c r="R86" s="37">
        <f t="shared" si="18"/>
        <v>9334</v>
      </c>
      <c r="S86" s="92" t="s">
        <v>1084</v>
      </c>
      <c r="T86" s="90" t="s">
        <v>2179</v>
      </c>
      <c r="U86" s="107">
        <v>1</v>
      </c>
      <c r="V86" s="90" t="s">
        <v>1611</v>
      </c>
    </row>
    <row r="87" spans="1:22" s="14" customFormat="1" ht="39" x14ac:dyDescent="0.25">
      <c r="A87" s="36">
        <v>80</v>
      </c>
      <c r="B87" s="90" t="s">
        <v>635</v>
      </c>
      <c r="C87" s="90" t="s">
        <v>51</v>
      </c>
      <c r="D87" s="90" t="s">
        <v>1137</v>
      </c>
      <c r="E87" s="130" t="s">
        <v>1085</v>
      </c>
      <c r="F87" s="91">
        <v>15000</v>
      </c>
      <c r="G87" s="110">
        <v>0</v>
      </c>
      <c r="H87" s="37">
        <v>25</v>
      </c>
      <c r="I87" s="38">
        <f t="shared" si="12"/>
        <v>430.5</v>
      </c>
      <c r="J87" s="38">
        <f t="shared" si="13"/>
        <v>1065</v>
      </c>
      <c r="K87" s="38">
        <f t="shared" si="14"/>
        <v>195</v>
      </c>
      <c r="L87" s="38">
        <f t="shared" si="15"/>
        <v>456</v>
      </c>
      <c r="M87" s="38">
        <f t="shared" si="16"/>
        <v>1063.5</v>
      </c>
      <c r="N87" s="39"/>
      <c r="O87" s="37">
        <f t="shared" si="11"/>
        <v>3210</v>
      </c>
      <c r="P87" s="113">
        <v>2691.27</v>
      </c>
      <c r="Q87" s="37">
        <f t="shared" si="17"/>
        <v>2323.5</v>
      </c>
      <c r="R87" s="37">
        <f t="shared" si="18"/>
        <v>12308.73</v>
      </c>
      <c r="S87" s="93" t="s">
        <v>1089</v>
      </c>
      <c r="T87" s="90" t="s">
        <v>2178</v>
      </c>
      <c r="U87" s="107">
        <v>2</v>
      </c>
      <c r="V87" s="90" t="s">
        <v>1655</v>
      </c>
    </row>
    <row r="88" spans="1:22" s="14" customFormat="1" x14ac:dyDescent="0.25">
      <c r="A88" s="36">
        <v>81</v>
      </c>
      <c r="B88" s="90" t="s">
        <v>187</v>
      </c>
      <c r="C88" s="90" t="s">
        <v>188</v>
      </c>
      <c r="D88" s="90" t="s">
        <v>1096</v>
      </c>
      <c r="E88" s="130" t="s">
        <v>1083</v>
      </c>
      <c r="F88" s="91">
        <v>125000</v>
      </c>
      <c r="G88" s="111">
        <v>17093.400000000001</v>
      </c>
      <c r="H88" s="37">
        <v>25</v>
      </c>
      <c r="I88" s="38">
        <f t="shared" si="12"/>
        <v>3587.5</v>
      </c>
      <c r="J88" s="38">
        <f t="shared" si="13"/>
        <v>8875</v>
      </c>
      <c r="K88" s="38">
        <f t="shared" si="14"/>
        <v>1625</v>
      </c>
      <c r="L88" s="38">
        <f t="shared" si="15"/>
        <v>3800</v>
      </c>
      <c r="M88" s="38">
        <f t="shared" si="16"/>
        <v>8862.5</v>
      </c>
      <c r="N88" s="39"/>
      <c r="O88" s="37">
        <f>I88+J88+L88+M88+K88</f>
        <v>26750</v>
      </c>
      <c r="P88" s="113">
        <v>33154.15</v>
      </c>
      <c r="Q88" s="37">
        <f t="shared" si="17"/>
        <v>19362.5</v>
      </c>
      <c r="R88" s="37">
        <f t="shared" si="18"/>
        <v>91845.85</v>
      </c>
      <c r="S88" s="93" t="s">
        <v>1089</v>
      </c>
      <c r="T88" s="90" t="s">
        <v>2178</v>
      </c>
      <c r="U88" s="107">
        <v>4</v>
      </c>
      <c r="V88" s="90" t="s">
        <v>1276</v>
      </c>
    </row>
    <row r="89" spans="1:22" s="14" customFormat="1" x14ac:dyDescent="0.25">
      <c r="A89" s="36">
        <v>82</v>
      </c>
      <c r="B89" s="90" t="s">
        <v>740</v>
      </c>
      <c r="C89" s="90" t="s">
        <v>741</v>
      </c>
      <c r="D89" s="90" t="s">
        <v>1086</v>
      </c>
      <c r="E89" s="130" t="s">
        <v>1083</v>
      </c>
      <c r="F89" s="91">
        <v>16500</v>
      </c>
      <c r="G89" s="110">
        <v>0</v>
      </c>
      <c r="H89" s="37">
        <v>25</v>
      </c>
      <c r="I89" s="38">
        <f t="shared" si="12"/>
        <v>473.55</v>
      </c>
      <c r="J89" s="38">
        <f t="shared" si="13"/>
        <v>1171.5</v>
      </c>
      <c r="K89" s="38">
        <f t="shared" si="14"/>
        <v>214.5</v>
      </c>
      <c r="L89" s="38">
        <f t="shared" si="15"/>
        <v>501.6</v>
      </c>
      <c r="M89" s="38">
        <f t="shared" si="16"/>
        <v>1169.8500000000001</v>
      </c>
      <c r="N89" s="39"/>
      <c r="O89" s="37">
        <f t="shared" ref="O89:O152" si="19">I89+J89+K89+L89+M89</f>
        <v>3531</v>
      </c>
      <c r="P89" s="113">
        <v>2122.61</v>
      </c>
      <c r="Q89" s="37">
        <f t="shared" si="17"/>
        <v>2555.8500000000004</v>
      </c>
      <c r="R89" s="37">
        <f t="shared" si="18"/>
        <v>14377.39</v>
      </c>
      <c r="S89" s="95" t="s">
        <v>1089</v>
      </c>
      <c r="T89" s="90" t="s">
        <v>2178</v>
      </c>
      <c r="U89" s="107">
        <v>2</v>
      </c>
      <c r="V89" s="90" t="s">
        <v>1748</v>
      </c>
    </row>
    <row r="90" spans="1:22" s="14" customFormat="1" ht="39" x14ac:dyDescent="0.25">
      <c r="A90" s="36">
        <v>83</v>
      </c>
      <c r="B90" s="90" t="s">
        <v>975</v>
      </c>
      <c r="C90" s="90" t="s">
        <v>178</v>
      </c>
      <c r="D90" s="90" t="s">
        <v>1133</v>
      </c>
      <c r="E90" s="130" t="s">
        <v>1085</v>
      </c>
      <c r="F90" s="91">
        <v>120000</v>
      </c>
      <c r="G90" s="111">
        <v>16809.87</v>
      </c>
      <c r="H90" s="37">
        <v>25</v>
      </c>
      <c r="I90" s="38">
        <f t="shared" si="12"/>
        <v>3444</v>
      </c>
      <c r="J90" s="38">
        <f t="shared" si="13"/>
        <v>8520</v>
      </c>
      <c r="K90" s="38">
        <f t="shared" si="14"/>
        <v>1560</v>
      </c>
      <c r="L90" s="38">
        <f t="shared" si="15"/>
        <v>3648</v>
      </c>
      <c r="M90" s="38">
        <f t="shared" si="16"/>
        <v>8508</v>
      </c>
      <c r="N90" s="39"/>
      <c r="O90" s="37">
        <f t="shared" si="19"/>
        <v>25680</v>
      </c>
      <c r="P90" s="113">
        <v>29313.87</v>
      </c>
      <c r="Q90" s="37">
        <f t="shared" si="17"/>
        <v>18588</v>
      </c>
      <c r="R90" s="37">
        <f t="shared" si="18"/>
        <v>90686.13</v>
      </c>
      <c r="S90" s="92" t="s">
        <v>1084</v>
      </c>
      <c r="T90" s="90" t="s">
        <v>2178</v>
      </c>
      <c r="U90" s="107">
        <v>3</v>
      </c>
      <c r="V90" s="90" t="s">
        <v>1957</v>
      </c>
    </row>
    <row r="91" spans="1:22" s="14" customFormat="1" x14ac:dyDescent="0.25">
      <c r="A91" s="36">
        <v>84</v>
      </c>
      <c r="B91" s="90" t="s">
        <v>2213</v>
      </c>
      <c r="C91" s="90" t="s">
        <v>27</v>
      </c>
      <c r="D91" s="90" t="s">
        <v>1138</v>
      </c>
      <c r="E91" s="130" t="s">
        <v>1083</v>
      </c>
      <c r="F91" s="91">
        <v>35000</v>
      </c>
      <c r="G91" s="110">
        <v>0</v>
      </c>
      <c r="H91" s="37">
        <v>25</v>
      </c>
      <c r="I91" s="38">
        <f t="shared" si="12"/>
        <v>1004.5</v>
      </c>
      <c r="J91" s="38">
        <f t="shared" si="13"/>
        <v>2485</v>
      </c>
      <c r="K91" s="38">
        <f t="shared" si="14"/>
        <v>455</v>
      </c>
      <c r="L91" s="38">
        <f t="shared" si="15"/>
        <v>1064</v>
      </c>
      <c r="M91" s="38">
        <f t="shared" si="16"/>
        <v>2481.5</v>
      </c>
      <c r="N91" s="39"/>
      <c r="O91" s="37">
        <f t="shared" si="19"/>
        <v>7490</v>
      </c>
      <c r="P91" s="113">
        <v>2093.5</v>
      </c>
      <c r="Q91" s="37">
        <f t="shared" si="17"/>
        <v>5421.5</v>
      </c>
      <c r="R91" s="37">
        <f t="shared" si="18"/>
        <v>32906.5</v>
      </c>
      <c r="S91" s="94" t="s">
        <v>1092</v>
      </c>
      <c r="T91" s="90" t="s">
        <v>2178</v>
      </c>
      <c r="U91" s="107">
        <v>2</v>
      </c>
      <c r="V91" s="90" t="s">
        <v>2387</v>
      </c>
    </row>
    <row r="92" spans="1:22" s="14" customFormat="1" x14ac:dyDescent="0.25">
      <c r="A92" s="36">
        <v>85</v>
      </c>
      <c r="B92" s="90" t="s">
        <v>2125</v>
      </c>
      <c r="C92" s="90" t="s">
        <v>806</v>
      </c>
      <c r="D92" s="90" t="s">
        <v>1108</v>
      </c>
      <c r="E92" s="130" t="s">
        <v>1083</v>
      </c>
      <c r="F92" s="91">
        <v>25000</v>
      </c>
      <c r="G92" s="110">
        <v>0</v>
      </c>
      <c r="H92" s="37">
        <v>25</v>
      </c>
      <c r="I92" s="38">
        <f t="shared" si="12"/>
        <v>717.5</v>
      </c>
      <c r="J92" s="38">
        <f t="shared" si="13"/>
        <v>1774.9999999999998</v>
      </c>
      <c r="K92" s="38">
        <f t="shared" si="14"/>
        <v>325</v>
      </c>
      <c r="L92" s="38">
        <f t="shared" si="15"/>
        <v>760</v>
      </c>
      <c r="M92" s="38">
        <f t="shared" si="16"/>
        <v>1772.5000000000002</v>
      </c>
      <c r="N92" s="39"/>
      <c r="O92" s="37">
        <f t="shared" si="19"/>
        <v>5350</v>
      </c>
      <c r="P92" s="113">
        <v>1502.5</v>
      </c>
      <c r="Q92" s="37">
        <f t="shared" si="17"/>
        <v>3872.5</v>
      </c>
      <c r="R92" s="37">
        <f t="shared" si="18"/>
        <v>23497.5</v>
      </c>
      <c r="S92" s="92" t="s">
        <v>1084</v>
      </c>
      <c r="T92" s="90" t="s">
        <v>2178</v>
      </c>
      <c r="U92" s="107">
        <v>2</v>
      </c>
      <c r="V92" s="90" t="s">
        <v>2271</v>
      </c>
    </row>
    <row r="93" spans="1:22" s="14" customFormat="1" x14ac:dyDescent="0.25">
      <c r="A93" s="36">
        <v>86</v>
      </c>
      <c r="B93" s="90" t="s">
        <v>2109</v>
      </c>
      <c r="C93" s="90" t="s">
        <v>21</v>
      </c>
      <c r="D93" s="90" t="s">
        <v>1082</v>
      </c>
      <c r="E93" s="130" t="s">
        <v>2182</v>
      </c>
      <c r="F93" s="91">
        <v>90000</v>
      </c>
      <c r="G93" s="111">
        <v>9753.1200000000008</v>
      </c>
      <c r="H93" s="37">
        <v>25</v>
      </c>
      <c r="I93" s="38">
        <f t="shared" si="12"/>
        <v>2583</v>
      </c>
      <c r="J93" s="38">
        <f t="shared" si="13"/>
        <v>6389.9999999999991</v>
      </c>
      <c r="K93" s="38">
        <f t="shared" si="14"/>
        <v>1170</v>
      </c>
      <c r="L93" s="38">
        <f t="shared" si="15"/>
        <v>2736</v>
      </c>
      <c r="M93" s="38">
        <f t="shared" si="16"/>
        <v>6381</v>
      </c>
      <c r="N93" s="39"/>
      <c r="O93" s="37">
        <f t="shared" si="19"/>
        <v>19260</v>
      </c>
      <c r="P93" s="113">
        <v>15097.12</v>
      </c>
      <c r="Q93" s="37">
        <f t="shared" si="17"/>
        <v>13941</v>
      </c>
      <c r="R93" s="37">
        <f t="shared" si="18"/>
        <v>74902.880000000005</v>
      </c>
      <c r="S93" s="92" t="s">
        <v>1084</v>
      </c>
      <c r="T93" s="90" t="s">
        <v>2179</v>
      </c>
      <c r="U93" s="107">
        <v>2</v>
      </c>
      <c r="V93" s="90" t="s">
        <v>2288</v>
      </c>
    </row>
    <row r="94" spans="1:22" s="14" customFormat="1" x14ac:dyDescent="0.25">
      <c r="A94" s="36">
        <v>87</v>
      </c>
      <c r="B94" s="90" t="s">
        <v>855</v>
      </c>
      <c r="C94" s="90" t="s">
        <v>856</v>
      </c>
      <c r="D94" s="90" t="s">
        <v>1139</v>
      </c>
      <c r="E94" s="130" t="s">
        <v>1083</v>
      </c>
      <c r="F94" s="91">
        <v>85000</v>
      </c>
      <c r="G94" s="111">
        <v>8279.4599999999991</v>
      </c>
      <c r="H94" s="37">
        <v>25</v>
      </c>
      <c r="I94" s="38">
        <f t="shared" si="12"/>
        <v>2439.5</v>
      </c>
      <c r="J94" s="38">
        <f t="shared" si="13"/>
        <v>6034.9999999999991</v>
      </c>
      <c r="K94" s="38">
        <f t="shared" si="14"/>
        <v>1105</v>
      </c>
      <c r="L94" s="38">
        <f t="shared" si="15"/>
        <v>2584</v>
      </c>
      <c r="M94" s="38">
        <f t="shared" si="16"/>
        <v>6026.5</v>
      </c>
      <c r="N94" s="39"/>
      <c r="O94" s="37">
        <f t="shared" si="19"/>
        <v>18190</v>
      </c>
      <c r="P94" s="113">
        <v>18835.78</v>
      </c>
      <c r="Q94" s="37">
        <f t="shared" si="17"/>
        <v>13166.5</v>
      </c>
      <c r="R94" s="37">
        <f t="shared" si="18"/>
        <v>66164.22</v>
      </c>
      <c r="S94" s="94" t="s">
        <v>1092</v>
      </c>
      <c r="T94" s="90" t="s">
        <v>2178</v>
      </c>
      <c r="U94" s="107">
        <v>3</v>
      </c>
      <c r="V94" s="90" t="s">
        <v>1849</v>
      </c>
    </row>
    <row r="95" spans="1:22" s="14" customFormat="1" x14ac:dyDescent="0.25">
      <c r="A95" s="36">
        <v>88</v>
      </c>
      <c r="B95" s="90" t="s">
        <v>715</v>
      </c>
      <c r="C95" s="90" t="s">
        <v>63</v>
      </c>
      <c r="D95" s="90" t="s">
        <v>1096</v>
      </c>
      <c r="E95" s="130" t="s">
        <v>1083</v>
      </c>
      <c r="F95" s="91">
        <v>55000</v>
      </c>
      <c r="G95" s="111">
        <v>2559.6799999999998</v>
      </c>
      <c r="H95" s="37">
        <v>25</v>
      </c>
      <c r="I95" s="38">
        <f t="shared" si="12"/>
        <v>1578.5</v>
      </c>
      <c r="J95" s="38">
        <f t="shared" si="13"/>
        <v>3904.9999999999995</v>
      </c>
      <c r="K95" s="38">
        <f t="shared" si="14"/>
        <v>715</v>
      </c>
      <c r="L95" s="38">
        <f t="shared" si="15"/>
        <v>1672</v>
      </c>
      <c r="M95" s="38">
        <f t="shared" si="16"/>
        <v>3899.5000000000005</v>
      </c>
      <c r="N95" s="39"/>
      <c r="O95" s="37">
        <f t="shared" si="19"/>
        <v>11770</v>
      </c>
      <c r="P95" s="113">
        <v>7091.51</v>
      </c>
      <c r="Q95" s="37">
        <f t="shared" si="17"/>
        <v>8519.5</v>
      </c>
      <c r="R95" s="37">
        <f t="shared" si="18"/>
        <v>47908.49</v>
      </c>
      <c r="S95" s="93" t="s">
        <v>1089</v>
      </c>
      <c r="T95" s="90" t="s">
        <v>2178</v>
      </c>
      <c r="U95" s="107">
        <v>4</v>
      </c>
      <c r="V95" s="90" t="s">
        <v>1724</v>
      </c>
    </row>
    <row r="96" spans="1:22" s="14" customFormat="1" x14ac:dyDescent="0.25">
      <c r="A96" s="36">
        <v>89</v>
      </c>
      <c r="B96" s="90" t="s">
        <v>75</v>
      </c>
      <c r="C96" s="90" t="s">
        <v>76</v>
      </c>
      <c r="D96" s="90" t="s">
        <v>1108</v>
      </c>
      <c r="E96" s="130" t="s">
        <v>2182</v>
      </c>
      <c r="F96" s="91">
        <v>45000</v>
      </c>
      <c r="G96" s="111">
        <v>1148.33</v>
      </c>
      <c r="H96" s="37">
        <v>25</v>
      </c>
      <c r="I96" s="38">
        <f t="shared" si="12"/>
        <v>1291.5</v>
      </c>
      <c r="J96" s="38">
        <f t="shared" si="13"/>
        <v>3194.9999999999995</v>
      </c>
      <c r="K96" s="38">
        <f t="shared" si="14"/>
        <v>585</v>
      </c>
      <c r="L96" s="38">
        <f t="shared" si="15"/>
        <v>1368</v>
      </c>
      <c r="M96" s="38">
        <f t="shared" si="16"/>
        <v>3190.5</v>
      </c>
      <c r="N96" s="39"/>
      <c r="O96" s="37">
        <f t="shared" si="19"/>
        <v>9630</v>
      </c>
      <c r="P96" s="113">
        <v>3832.83</v>
      </c>
      <c r="Q96" s="37">
        <f t="shared" si="17"/>
        <v>6970.5</v>
      </c>
      <c r="R96" s="37">
        <f t="shared" si="18"/>
        <v>41167.17</v>
      </c>
      <c r="S96" s="92" t="s">
        <v>1084</v>
      </c>
      <c r="T96" s="90" t="s">
        <v>2179</v>
      </c>
      <c r="U96" s="107">
        <v>3</v>
      </c>
      <c r="V96" s="90" t="s">
        <v>1196</v>
      </c>
    </row>
    <row r="97" spans="1:31" s="14" customFormat="1" x14ac:dyDescent="0.25">
      <c r="A97" s="36">
        <v>90</v>
      </c>
      <c r="B97" s="90" t="s">
        <v>2124</v>
      </c>
      <c r="C97" s="90" t="s">
        <v>51</v>
      </c>
      <c r="D97" s="90" t="s">
        <v>1095</v>
      </c>
      <c r="E97" s="130" t="s">
        <v>1083</v>
      </c>
      <c r="F97" s="91">
        <v>30000</v>
      </c>
      <c r="G97" s="110">
        <v>0</v>
      </c>
      <c r="H97" s="37">
        <v>25</v>
      </c>
      <c r="I97" s="38">
        <f t="shared" si="12"/>
        <v>861</v>
      </c>
      <c r="J97" s="38">
        <f t="shared" si="13"/>
        <v>2130</v>
      </c>
      <c r="K97" s="38">
        <f t="shared" si="14"/>
        <v>390</v>
      </c>
      <c r="L97" s="38">
        <f t="shared" si="15"/>
        <v>912</v>
      </c>
      <c r="M97" s="38">
        <f t="shared" si="16"/>
        <v>2127</v>
      </c>
      <c r="N97" s="39"/>
      <c r="O97" s="37">
        <f t="shared" si="19"/>
        <v>6420</v>
      </c>
      <c r="P97" s="113">
        <v>1798</v>
      </c>
      <c r="Q97" s="37">
        <f t="shared" si="17"/>
        <v>4647</v>
      </c>
      <c r="R97" s="37">
        <f t="shared" si="18"/>
        <v>28202</v>
      </c>
      <c r="S97" s="92" t="s">
        <v>1084</v>
      </c>
      <c r="T97" s="90" t="s">
        <v>2178</v>
      </c>
      <c r="U97" s="107">
        <v>3</v>
      </c>
      <c r="V97" s="90" t="s">
        <v>2249</v>
      </c>
    </row>
    <row r="98" spans="1:31" s="14" customFormat="1" x14ac:dyDescent="0.25">
      <c r="A98" s="36">
        <v>91</v>
      </c>
      <c r="B98" s="90" t="s">
        <v>452</v>
      </c>
      <c r="C98" s="90" t="s">
        <v>27</v>
      </c>
      <c r="D98" s="90" t="s">
        <v>1137</v>
      </c>
      <c r="E98" s="130" t="s">
        <v>1083</v>
      </c>
      <c r="F98" s="91">
        <v>15000</v>
      </c>
      <c r="G98" s="110">
        <v>0</v>
      </c>
      <c r="H98" s="37">
        <v>25</v>
      </c>
      <c r="I98" s="38">
        <f t="shared" si="12"/>
        <v>430.5</v>
      </c>
      <c r="J98" s="38">
        <f t="shared" si="13"/>
        <v>1065</v>
      </c>
      <c r="K98" s="38">
        <f t="shared" si="14"/>
        <v>195</v>
      </c>
      <c r="L98" s="38">
        <f t="shared" si="15"/>
        <v>456</v>
      </c>
      <c r="M98" s="38">
        <f t="shared" si="16"/>
        <v>1063.5</v>
      </c>
      <c r="N98" s="39"/>
      <c r="O98" s="37">
        <f t="shared" si="19"/>
        <v>3210</v>
      </c>
      <c r="P98" s="114">
        <v>911.5</v>
      </c>
      <c r="Q98" s="37">
        <f t="shared" si="17"/>
        <v>2323.5</v>
      </c>
      <c r="R98" s="37">
        <f t="shared" si="18"/>
        <v>14088.5</v>
      </c>
      <c r="S98" s="92" t="s">
        <v>1084</v>
      </c>
      <c r="T98" s="90" t="s">
        <v>2178</v>
      </c>
      <c r="U98" s="107">
        <v>2</v>
      </c>
      <c r="V98" s="90" t="s">
        <v>1489</v>
      </c>
    </row>
    <row r="99" spans="1:31" s="14" customFormat="1" x14ac:dyDescent="0.25">
      <c r="A99" s="36">
        <v>92</v>
      </c>
      <c r="B99" s="90" t="s">
        <v>882</v>
      </c>
      <c r="C99" s="90" t="s">
        <v>284</v>
      </c>
      <c r="D99" s="90" t="s">
        <v>1144</v>
      </c>
      <c r="E99" s="130" t="s">
        <v>1083</v>
      </c>
      <c r="F99" s="91">
        <v>22770</v>
      </c>
      <c r="G99" s="110">
        <v>0</v>
      </c>
      <c r="H99" s="37">
        <v>25</v>
      </c>
      <c r="I99" s="38">
        <f t="shared" si="12"/>
        <v>653.49900000000002</v>
      </c>
      <c r="J99" s="38">
        <f t="shared" si="13"/>
        <v>1616.6699999999998</v>
      </c>
      <c r="K99" s="38">
        <f t="shared" si="14"/>
        <v>296.01</v>
      </c>
      <c r="L99" s="38">
        <f t="shared" si="15"/>
        <v>692.20799999999997</v>
      </c>
      <c r="M99" s="38">
        <f t="shared" si="16"/>
        <v>1614.393</v>
      </c>
      <c r="N99" s="39"/>
      <c r="O99" s="37">
        <f t="shared" si="19"/>
        <v>4872.7800000000007</v>
      </c>
      <c r="P99" s="113">
        <v>1370.71</v>
      </c>
      <c r="Q99" s="37">
        <f t="shared" si="17"/>
        <v>3527.0729999999999</v>
      </c>
      <c r="R99" s="37">
        <v>21399.29</v>
      </c>
      <c r="S99" s="92" t="s">
        <v>1084</v>
      </c>
      <c r="T99" s="90" t="s">
        <v>2179</v>
      </c>
      <c r="U99" s="107">
        <v>5</v>
      </c>
      <c r="V99" s="90" t="s">
        <v>1873</v>
      </c>
    </row>
    <row r="100" spans="1:31" s="14" customFormat="1" ht="39" x14ac:dyDescent="0.25">
      <c r="A100" s="36">
        <v>93</v>
      </c>
      <c r="B100" s="90" t="s">
        <v>217</v>
      </c>
      <c r="C100" s="90" t="s">
        <v>96</v>
      </c>
      <c r="D100" s="90" t="s">
        <v>1119</v>
      </c>
      <c r="E100" s="130" t="s">
        <v>1085</v>
      </c>
      <c r="F100" s="91">
        <v>35000</v>
      </c>
      <c r="G100" s="110">
        <v>0</v>
      </c>
      <c r="H100" s="37">
        <v>25</v>
      </c>
      <c r="I100" s="38">
        <f t="shared" si="12"/>
        <v>1004.5</v>
      </c>
      <c r="J100" s="38">
        <f t="shared" si="13"/>
        <v>2485</v>
      </c>
      <c r="K100" s="38">
        <f t="shared" si="14"/>
        <v>455</v>
      </c>
      <c r="L100" s="38">
        <f t="shared" si="15"/>
        <v>1064</v>
      </c>
      <c r="M100" s="38">
        <f t="shared" si="16"/>
        <v>2481.5</v>
      </c>
      <c r="N100" s="39"/>
      <c r="O100" s="37">
        <f t="shared" si="19"/>
        <v>7490</v>
      </c>
      <c r="P100" s="113">
        <v>2643.5</v>
      </c>
      <c r="Q100" s="37">
        <f t="shared" si="17"/>
        <v>5421.5</v>
      </c>
      <c r="R100" s="37">
        <f t="shared" ref="R100:R113" si="20">F100-P100</f>
        <v>32356.5</v>
      </c>
      <c r="S100" s="93" t="s">
        <v>1089</v>
      </c>
      <c r="T100" s="90" t="s">
        <v>2178</v>
      </c>
      <c r="U100" s="107">
        <v>5</v>
      </c>
      <c r="V100" s="90" t="s">
        <v>1298</v>
      </c>
    </row>
    <row r="101" spans="1:31" s="14" customFormat="1" x14ac:dyDescent="0.25">
      <c r="A101" s="36">
        <v>94</v>
      </c>
      <c r="B101" s="90" t="s">
        <v>736</v>
      </c>
      <c r="C101" s="90" t="s">
        <v>84</v>
      </c>
      <c r="D101" s="90" t="s">
        <v>1104</v>
      </c>
      <c r="E101" s="130" t="s">
        <v>1083</v>
      </c>
      <c r="F101" s="91">
        <v>26250</v>
      </c>
      <c r="G101" s="110">
        <v>0</v>
      </c>
      <c r="H101" s="37">
        <v>25</v>
      </c>
      <c r="I101" s="38">
        <f t="shared" si="12"/>
        <v>753.375</v>
      </c>
      <c r="J101" s="38">
        <f t="shared" si="13"/>
        <v>1863.7499999999998</v>
      </c>
      <c r="K101" s="38">
        <f t="shared" si="14"/>
        <v>341.25</v>
      </c>
      <c r="L101" s="38">
        <f t="shared" si="15"/>
        <v>798</v>
      </c>
      <c r="M101" s="38">
        <f t="shared" si="16"/>
        <v>1861.1250000000002</v>
      </c>
      <c r="N101" s="39"/>
      <c r="O101" s="37">
        <f t="shared" si="19"/>
        <v>5617.5</v>
      </c>
      <c r="P101" s="113">
        <v>15156.83</v>
      </c>
      <c r="Q101" s="37">
        <f t="shared" si="17"/>
        <v>4066.125</v>
      </c>
      <c r="R101" s="37">
        <f t="shared" si="20"/>
        <v>11093.17</v>
      </c>
      <c r="S101" s="92" t="s">
        <v>1084</v>
      </c>
      <c r="T101" s="90" t="s">
        <v>2178</v>
      </c>
      <c r="U101" s="107">
        <v>1</v>
      </c>
      <c r="V101" s="90" t="s">
        <v>1744</v>
      </c>
    </row>
    <row r="102" spans="1:31" s="14" customFormat="1" x14ac:dyDescent="0.25">
      <c r="A102" s="36">
        <v>95</v>
      </c>
      <c r="B102" s="90" t="s">
        <v>273</v>
      </c>
      <c r="C102" s="90" t="s">
        <v>51</v>
      </c>
      <c r="D102" s="90" t="s">
        <v>1093</v>
      </c>
      <c r="E102" s="130" t="s">
        <v>1083</v>
      </c>
      <c r="F102" s="91">
        <v>38000</v>
      </c>
      <c r="G102" s="112">
        <v>160.38</v>
      </c>
      <c r="H102" s="37">
        <v>25</v>
      </c>
      <c r="I102" s="38">
        <f t="shared" si="12"/>
        <v>1090.5999999999999</v>
      </c>
      <c r="J102" s="38">
        <f t="shared" si="13"/>
        <v>2697.9999999999995</v>
      </c>
      <c r="K102" s="38">
        <f t="shared" si="14"/>
        <v>494</v>
      </c>
      <c r="L102" s="38">
        <f t="shared" si="15"/>
        <v>1155.2</v>
      </c>
      <c r="M102" s="38">
        <f t="shared" si="16"/>
        <v>2694.2000000000003</v>
      </c>
      <c r="N102" s="39"/>
      <c r="O102" s="37">
        <f t="shared" si="19"/>
        <v>8132</v>
      </c>
      <c r="P102" s="113">
        <v>2431.1799999999998</v>
      </c>
      <c r="Q102" s="37">
        <f t="shared" si="17"/>
        <v>5886.2</v>
      </c>
      <c r="R102" s="37">
        <f t="shared" si="20"/>
        <v>35568.82</v>
      </c>
      <c r="S102" s="92" t="s">
        <v>1084</v>
      </c>
      <c r="T102" s="90" t="s">
        <v>2178</v>
      </c>
      <c r="U102" s="107">
        <v>2</v>
      </c>
      <c r="V102" s="90" t="s">
        <v>1339</v>
      </c>
    </row>
    <row r="103" spans="1:31" s="14" customFormat="1" x14ac:dyDescent="0.25">
      <c r="A103" s="36">
        <v>96</v>
      </c>
      <c r="B103" s="90" t="s">
        <v>332</v>
      </c>
      <c r="C103" s="90" t="s">
        <v>58</v>
      </c>
      <c r="D103" s="90" t="s">
        <v>1113</v>
      </c>
      <c r="E103" s="130" t="s">
        <v>1083</v>
      </c>
      <c r="F103" s="91">
        <v>10000</v>
      </c>
      <c r="G103" s="110">
        <v>0</v>
      </c>
      <c r="H103" s="37">
        <v>25</v>
      </c>
      <c r="I103" s="38">
        <f t="shared" si="12"/>
        <v>287</v>
      </c>
      <c r="J103" s="38">
        <f t="shared" si="13"/>
        <v>709.99999999999989</v>
      </c>
      <c r="K103" s="38">
        <f t="shared" si="14"/>
        <v>130</v>
      </c>
      <c r="L103" s="38">
        <f t="shared" si="15"/>
        <v>304</v>
      </c>
      <c r="M103" s="38">
        <f t="shared" si="16"/>
        <v>709</v>
      </c>
      <c r="N103" s="39"/>
      <c r="O103" s="37">
        <f t="shared" si="19"/>
        <v>2140</v>
      </c>
      <c r="P103" s="114">
        <v>616</v>
      </c>
      <c r="Q103" s="37">
        <f t="shared" si="17"/>
        <v>1549</v>
      </c>
      <c r="R103" s="37">
        <f t="shared" si="20"/>
        <v>9384</v>
      </c>
      <c r="S103" s="93" t="s">
        <v>1089</v>
      </c>
      <c r="T103" s="90" t="s">
        <v>2178</v>
      </c>
      <c r="U103" s="107">
        <v>1</v>
      </c>
      <c r="V103" s="90" t="s">
        <v>1387</v>
      </c>
    </row>
    <row r="104" spans="1:31" s="14" customFormat="1" x14ac:dyDescent="0.25">
      <c r="A104" s="36">
        <v>97</v>
      </c>
      <c r="B104" s="90" t="s">
        <v>2097</v>
      </c>
      <c r="C104" s="90" t="s">
        <v>58</v>
      </c>
      <c r="D104" s="90" t="s">
        <v>1137</v>
      </c>
      <c r="E104" s="130" t="s">
        <v>1083</v>
      </c>
      <c r="F104" s="91">
        <v>12500</v>
      </c>
      <c r="G104" s="110">
        <v>0</v>
      </c>
      <c r="H104" s="37">
        <v>25</v>
      </c>
      <c r="I104" s="38">
        <f t="shared" si="12"/>
        <v>358.75</v>
      </c>
      <c r="J104" s="38">
        <f t="shared" si="13"/>
        <v>887.49999999999989</v>
      </c>
      <c r="K104" s="38">
        <f t="shared" si="14"/>
        <v>162.5</v>
      </c>
      <c r="L104" s="38">
        <f t="shared" si="15"/>
        <v>380</v>
      </c>
      <c r="M104" s="38">
        <f t="shared" si="16"/>
        <v>886.25000000000011</v>
      </c>
      <c r="N104" s="39"/>
      <c r="O104" s="37">
        <f t="shared" si="19"/>
        <v>2675</v>
      </c>
      <c r="P104" s="114">
        <v>763.75</v>
      </c>
      <c r="Q104" s="37">
        <f t="shared" si="17"/>
        <v>1936.25</v>
      </c>
      <c r="R104" s="37">
        <f t="shared" si="20"/>
        <v>11736.25</v>
      </c>
      <c r="S104" s="92" t="s">
        <v>1084</v>
      </c>
      <c r="T104" s="90" t="s">
        <v>2178</v>
      </c>
      <c r="U104" s="107">
        <v>1</v>
      </c>
      <c r="V104" s="90" t="s">
        <v>2358</v>
      </c>
    </row>
    <row r="105" spans="1:31" s="14" customFormat="1" x14ac:dyDescent="0.25">
      <c r="A105" s="36">
        <v>98</v>
      </c>
      <c r="B105" s="90" t="s">
        <v>2170</v>
      </c>
      <c r="C105" s="90" t="s">
        <v>68</v>
      </c>
      <c r="D105" s="90" t="s">
        <v>1137</v>
      </c>
      <c r="E105" s="130" t="s">
        <v>1083</v>
      </c>
      <c r="F105" s="91">
        <v>12500</v>
      </c>
      <c r="G105" s="110">
        <v>0</v>
      </c>
      <c r="H105" s="37">
        <v>25</v>
      </c>
      <c r="I105" s="38">
        <f t="shared" si="12"/>
        <v>358.75</v>
      </c>
      <c r="J105" s="38">
        <f t="shared" si="13"/>
        <v>887.49999999999989</v>
      </c>
      <c r="K105" s="38">
        <f t="shared" si="14"/>
        <v>162.5</v>
      </c>
      <c r="L105" s="38">
        <f t="shared" si="15"/>
        <v>380</v>
      </c>
      <c r="M105" s="38">
        <f t="shared" si="16"/>
        <v>886.25000000000011</v>
      </c>
      <c r="N105" s="39"/>
      <c r="O105" s="37">
        <f t="shared" si="19"/>
        <v>2675</v>
      </c>
      <c r="P105" s="114">
        <v>763.75</v>
      </c>
      <c r="Q105" s="37">
        <f t="shared" si="17"/>
        <v>1936.25</v>
      </c>
      <c r="R105" s="37">
        <f t="shared" si="20"/>
        <v>11736.25</v>
      </c>
      <c r="S105" s="94" t="s">
        <v>1092</v>
      </c>
      <c r="T105" s="90" t="s">
        <v>2179</v>
      </c>
      <c r="U105" s="107" t="s">
        <v>2183</v>
      </c>
      <c r="V105" s="90" t="s">
        <v>2368</v>
      </c>
      <c r="W105" s="8"/>
      <c r="X105" s="8"/>
      <c r="Y105" s="8"/>
      <c r="Z105" s="8"/>
      <c r="AA105" s="8"/>
      <c r="AB105" s="8"/>
      <c r="AC105" s="8"/>
      <c r="AD105" s="8"/>
      <c r="AE105" s="8"/>
    </row>
    <row r="106" spans="1:31" s="14" customFormat="1" x14ac:dyDescent="0.25">
      <c r="A106" s="36">
        <v>99</v>
      </c>
      <c r="B106" s="90" t="s">
        <v>485</v>
      </c>
      <c r="C106" s="90" t="s">
        <v>25</v>
      </c>
      <c r="D106" s="90" t="s">
        <v>1091</v>
      </c>
      <c r="E106" s="131" t="s">
        <v>25</v>
      </c>
      <c r="F106" s="91">
        <v>10000</v>
      </c>
      <c r="G106" s="110">
        <v>0</v>
      </c>
      <c r="H106" s="37">
        <v>25</v>
      </c>
      <c r="I106" s="38">
        <f t="shared" si="12"/>
        <v>287</v>
      </c>
      <c r="J106" s="38">
        <f t="shared" si="13"/>
        <v>709.99999999999989</v>
      </c>
      <c r="K106" s="38">
        <f t="shared" si="14"/>
        <v>130</v>
      </c>
      <c r="L106" s="38">
        <f t="shared" si="15"/>
        <v>304</v>
      </c>
      <c r="M106" s="38">
        <f t="shared" si="16"/>
        <v>709</v>
      </c>
      <c r="N106" s="39"/>
      <c r="O106" s="37">
        <f t="shared" si="19"/>
        <v>2140</v>
      </c>
      <c r="P106" s="114">
        <v>666</v>
      </c>
      <c r="Q106" s="37">
        <f t="shared" si="17"/>
        <v>1549</v>
      </c>
      <c r="R106" s="37">
        <f t="shared" si="20"/>
        <v>9334</v>
      </c>
      <c r="S106" s="92" t="s">
        <v>1084</v>
      </c>
      <c r="T106" s="90" t="s">
        <v>2179</v>
      </c>
      <c r="U106" s="107" t="s">
        <v>2184</v>
      </c>
      <c r="V106" s="90" t="s">
        <v>1516</v>
      </c>
    </row>
    <row r="107" spans="1:31" s="14" customFormat="1" x14ac:dyDescent="0.25">
      <c r="A107" s="36">
        <v>100</v>
      </c>
      <c r="B107" s="90" t="s">
        <v>484</v>
      </c>
      <c r="C107" s="90" t="s">
        <v>25</v>
      </c>
      <c r="D107" s="90" t="s">
        <v>1091</v>
      </c>
      <c r="E107" s="131" t="s">
        <v>25</v>
      </c>
      <c r="F107" s="91">
        <v>10000</v>
      </c>
      <c r="G107" s="110">
        <v>0</v>
      </c>
      <c r="H107" s="37">
        <v>25</v>
      </c>
      <c r="I107" s="38">
        <f t="shared" si="12"/>
        <v>287</v>
      </c>
      <c r="J107" s="38">
        <f t="shared" si="13"/>
        <v>709.99999999999989</v>
      </c>
      <c r="K107" s="38">
        <f t="shared" si="14"/>
        <v>130</v>
      </c>
      <c r="L107" s="38">
        <f t="shared" si="15"/>
        <v>304</v>
      </c>
      <c r="M107" s="38">
        <f t="shared" si="16"/>
        <v>709</v>
      </c>
      <c r="N107" s="39"/>
      <c r="O107" s="37">
        <f t="shared" si="19"/>
        <v>2140</v>
      </c>
      <c r="P107" s="114">
        <v>666</v>
      </c>
      <c r="Q107" s="37">
        <f t="shared" si="17"/>
        <v>1549</v>
      </c>
      <c r="R107" s="37">
        <f t="shared" si="20"/>
        <v>9334</v>
      </c>
      <c r="S107" s="92" t="s">
        <v>1084</v>
      </c>
      <c r="T107" s="90" t="s">
        <v>2178</v>
      </c>
      <c r="U107" s="107" t="s">
        <v>2184</v>
      </c>
      <c r="V107" s="90" t="s">
        <v>1515</v>
      </c>
    </row>
    <row r="108" spans="1:31" s="14" customFormat="1" x14ac:dyDescent="0.25">
      <c r="A108" s="36">
        <v>101</v>
      </c>
      <c r="B108" s="90" t="s">
        <v>788</v>
      </c>
      <c r="C108" s="90" t="s">
        <v>789</v>
      </c>
      <c r="D108" s="90" t="s">
        <v>1137</v>
      </c>
      <c r="E108" s="130" t="s">
        <v>1083</v>
      </c>
      <c r="F108" s="91">
        <v>11511.5</v>
      </c>
      <c r="G108" s="110">
        <v>0</v>
      </c>
      <c r="H108" s="37">
        <v>25</v>
      </c>
      <c r="I108" s="38">
        <f t="shared" si="12"/>
        <v>330.38004999999998</v>
      </c>
      <c r="J108" s="38">
        <f t="shared" si="13"/>
        <v>817.31649999999991</v>
      </c>
      <c r="K108" s="38">
        <f t="shared" si="14"/>
        <v>149.64949999999999</v>
      </c>
      <c r="L108" s="38">
        <f t="shared" si="15"/>
        <v>349.94959999999998</v>
      </c>
      <c r="M108" s="38">
        <f t="shared" si="16"/>
        <v>816.1653500000001</v>
      </c>
      <c r="N108" s="39"/>
      <c r="O108" s="37">
        <f t="shared" si="19"/>
        <v>2463.4609999999998</v>
      </c>
      <c r="P108" s="114">
        <v>705.33</v>
      </c>
      <c r="Q108" s="37">
        <f t="shared" si="17"/>
        <v>1783.1313500000001</v>
      </c>
      <c r="R108" s="37">
        <f t="shared" si="20"/>
        <v>10806.17</v>
      </c>
      <c r="S108" s="92" t="s">
        <v>1084</v>
      </c>
      <c r="T108" s="90" t="s">
        <v>2178</v>
      </c>
      <c r="U108" s="107">
        <v>2</v>
      </c>
      <c r="V108" s="90" t="s">
        <v>1793</v>
      </c>
    </row>
    <row r="109" spans="1:31" s="14" customFormat="1" x14ac:dyDescent="0.25">
      <c r="A109" s="36">
        <v>102</v>
      </c>
      <c r="B109" s="90" t="s">
        <v>453</v>
      </c>
      <c r="C109" s="90" t="s">
        <v>29</v>
      </c>
      <c r="D109" s="90" t="s">
        <v>1116</v>
      </c>
      <c r="E109" s="130" t="s">
        <v>1083</v>
      </c>
      <c r="F109" s="91">
        <v>16500</v>
      </c>
      <c r="G109" s="110">
        <v>0</v>
      </c>
      <c r="H109" s="37">
        <v>25</v>
      </c>
      <c r="I109" s="38">
        <f t="shared" si="12"/>
        <v>473.55</v>
      </c>
      <c r="J109" s="38">
        <f t="shared" si="13"/>
        <v>1171.5</v>
      </c>
      <c r="K109" s="38">
        <f t="shared" si="14"/>
        <v>214.5</v>
      </c>
      <c r="L109" s="38">
        <f t="shared" si="15"/>
        <v>501.6</v>
      </c>
      <c r="M109" s="38">
        <f t="shared" si="16"/>
        <v>1169.8500000000001</v>
      </c>
      <c r="N109" s="39"/>
      <c r="O109" s="37">
        <f t="shared" si="19"/>
        <v>3531</v>
      </c>
      <c r="P109" s="113">
        <v>1000.15</v>
      </c>
      <c r="Q109" s="37">
        <f t="shared" si="17"/>
        <v>2555.8500000000004</v>
      </c>
      <c r="R109" s="37">
        <f t="shared" si="20"/>
        <v>15499.85</v>
      </c>
      <c r="S109" s="92" t="s">
        <v>1084</v>
      </c>
      <c r="T109" s="90" t="s">
        <v>2178</v>
      </c>
      <c r="U109" s="107">
        <v>2</v>
      </c>
      <c r="V109" s="90" t="s">
        <v>1490</v>
      </c>
    </row>
    <row r="110" spans="1:31" s="14" customFormat="1" x14ac:dyDescent="0.25">
      <c r="A110" s="36">
        <v>103</v>
      </c>
      <c r="B110" s="90" t="s">
        <v>844</v>
      </c>
      <c r="C110" s="90" t="s">
        <v>27</v>
      </c>
      <c r="D110" s="90" t="s">
        <v>1137</v>
      </c>
      <c r="E110" s="130" t="s">
        <v>1083</v>
      </c>
      <c r="F110" s="91">
        <v>15000</v>
      </c>
      <c r="G110" s="110">
        <v>0</v>
      </c>
      <c r="H110" s="37">
        <v>25</v>
      </c>
      <c r="I110" s="38">
        <f t="shared" si="12"/>
        <v>430.5</v>
      </c>
      <c r="J110" s="38">
        <f t="shared" si="13"/>
        <v>1065</v>
      </c>
      <c r="K110" s="38">
        <f t="shared" si="14"/>
        <v>195</v>
      </c>
      <c r="L110" s="38">
        <f t="shared" si="15"/>
        <v>456</v>
      </c>
      <c r="M110" s="38">
        <f t="shared" si="16"/>
        <v>1063.5</v>
      </c>
      <c r="N110" s="39"/>
      <c r="O110" s="37">
        <f t="shared" si="19"/>
        <v>3210</v>
      </c>
      <c r="P110" s="114">
        <v>911.5</v>
      </c>
      <c r="Q110" s="37">
        <f t="shared" si="17"/>
        <v>2323.5</v>
      </c>
      <c r="R110" s="37">
        <f t="shared" si="20"/>
        <v>14088.5</v>
      </c>
      <c r="S110" s="92" t="s">
        <v>1084</v>
      </c>
      <c r="T110" s="90" t="s">
        <v>2178</v>
      </c>
      <c r="U110" s="107">
        <v>2</v>
      </c>
      <c r="V110" s="90" t="s">
        <v>1839</v>
      </c>
      <c r="W110" s="8"/>
      <c r="X110" s="8"/>
      <c r="Y110" s="8"/>
      <c r="Z110" s="8"/>
      <c r="AA110" s="8"/>
      <c r="AB110" s="8"/>
      <c r="AC110" s="8"/>
      <c r="AD110" s="8"/>
      <c r="AE110" s="8"/>
    </row>
    <row r="111" spans="1:31" s="14" customFormat="1" x14ac:dyDescent="0.25">
      <c r="A111" s="36">
        <v>104</v>
      </c>
      <c r="B111" s="90" t="s">
        <v>879</v>
      </c>
      <c r="C111" s="90" t="s">
        <v>51</v>
      </c>
      <c r="D111" s="90" t="s">
        <v>1133</v>
      </c>
      <c r="E111" s="130" t="s">
        <v>1083</v>
      </c>
      <c r="F111" s="91">
        <v>31500</v>
      </c>
      <c r="G111" s="110">
        <v>0</v>
      </c>
      <c r="H111" s="37">
        <v>25</v>
      </c>
      <c r="I111" s="38">
        <f t="shared" si="12"/>
        <v>904.05</v>
      </c>
      <c r="J111" s="38">
        <f t="shared" si="13"/>
        <v>2236.5</v>
      </c>
      <c r="K111" s="38">
        <f t="shared" si="14"/>
        <v>409.5</v>
      </c>
      <c r="L111" s="38">
        <f t="shared" si="15"/>
        <v>957.6</v>
      </c>
      <c r="M111" s="38">
        <f t="shared" si="16"/>
        <v>2233.3500000000004</v>
      </c>
      <c r="N111" s="39"/>
      <c r="O111" s="37">
        <f t="shared" si="19"/>
        <v>6741.0000000000009</v>
      </c>
      <c r="P111" s="113">
        <v>1886.65</v>
      </c>
      <c r="Q111" s="37">
        <f t="shared" si="17"/>
        <v>4879.3500000000004</v>
      </c>
      <c r="R111" s="37">
        <f t="shared" si="20"/>
        <v>29613.35</v>
      </c>
      <c r="S111" s="92" t="s">
        <v>1084</v>
      </c>
      <c r="T111" s="90" t="s">
        <v>2178</v>
      </c>
      <c r="U111" s="107">
        <v>2</v>
      </c>
      <c r="V111" s="90" t="s">
        <v>1870</v>
      </c>
    </row>
    <row r="112" spans="1:31" s="14" customFormat="1" x14ac:dyDescent="0.25">
      <c r="A112" s="36">
        <v>105</v>
      </c>
      <c r="B112" s="90" t="s">
        <v>447</v>
      </c>
      <c r="C112" s="90" t="s">
        <v>123</v>
      </c>
      <c r="D112" s="90" t="s">
        <v>1121</v>
      </c>
      <c r="E112" s="130" t="s">
        <v>1083</v>
      </c>
      <c r="F112" s="91">
        <v>80000</v>
      </c>
      <c r="G112" s="111">
        <v>7400.87</v>
      </c>
      <c r="H112" s="37">
        <v>25</v>
      </c>
      <c r="I112" s="38">
        <f t="shared" si="12"/>
        <v>2296</v>
      </c>
      <c r="J112" s="38">
        <f t="shared" si="13"/>
        <v>5679.9999999999991</v>
      </c>
      <c r="K112" s="38">
        <f t="shared" si="14"/>
        <v>1040</v>
      </c>
      <c r="L112" s="38">
        <f t="shared" si="15"/>
        <v>2432</v>
      </c>
      <c r="M112" s="38">
        <f t="shared" si="16"/>
        <v>5672</v>
      </c>
      <c r="N112" s="39"/>
      <c r="O112" s="37">
        <f t="shared" si="19"/>
        <v>17120</v>
      </c>
      <c r="P112" s="113">
        <v>12153.87</v>
      </c>
      <c r="Q112" s="37">
        <f t="shared" si="17"/>
        <v>12392</v>
      </c>
      <c r="R112" s="37">
        <f t="shared" si="20"/>
        <v>67846.13</v>
      </c>
      <c r="S112" s="92" t="s">
        <v>1084</v>
      </c>
      <c r="T112" s="90" t="s">
        <v>2178</v>
      </c>
      <c r="U112" s="107">
        <v>4</v>
      </c>
      <c r="V112" s="90" t="s">
        <v>1484</v>
      </c>
    </row>
    <row r="113" spans="1:22" s="14" customFormat="1" x14ac:dyDescent="0.25">
      <c r="A113" s="36">
        <v>106</v>
      </c>
      <c r="B113" s="90" t="s">
        <v>245</v>
      </c>
      <c r="C113" s="90" t="s">
        <v>78</v>
      </c>
      <c r="D113" s="90" t="s">
        <v>1132</v>
      </c>
      <c r="E113" s="130" t="s">
        <v>1083</v>
      </c>
      <c r="F113" s="91">
        <v>26250</v>
      </c>
      <c r="G113" s="110">
        <v>0</v>
      </c>
      <c r="H113" s="37">
        <v>25</v>
      </c>
      <c r="I113" s="38">
        <f t="shared" si="12"/>
        <v>753.375</v>
      </c>
      <c r="J113" s="38">
        <f t="shared" si="13"/>
        <v>1863.7499999999998</v>
      </c>
      <c r="K113" s="38">
        <f t="shared" si="14"/>
        <v>341.25</v>
      </c>
      <c r="L113" s="38">
        <f t="shared" si="15"/>
        <v>798</v>
      </c>
      <c r="M113" s="38">
        <f t="shared" si="16"/>
        <v>1861.1250000000002</v>
      </c>
      <c r="N113" s="39"/>
      <c r="O113" s="37">
        <f t="shared" si="19"/>
        <v>5617.5</v>
      </c>
      <c r="P113" s="113">
        <v>8406.1299999999992</v>
      </c>
      <c r="Q113" s="37">
        <f t="shared" si="17"/>
        <v>4066.125</v>
      </c>
      <c r="R113" s="37">
        <f t="shared" si="20"/>
        <v>17843.870000000003</v>
      </c>
      <c r="S113" s="95" t="s">
        <v>1089</v>
      </c>
      <c r="T113" s="90" t="s">
        <v>2179</v>
      </c>
      <c r="U113" s="107">
        <v>1</v>
      </c>
      <c r="V113" s="90" t="s">
        <v>1315</v>
      </c>
    </row>
    <row r="114" spans="1:22" s="14" customFormat="1" x14ac:dyDescent="0.25">
      <c r="A114" s="36">
        <v>107</v>
      </c>
      <c r="B114" s="90" t="s">
        <v>241</v>
      </c>
      <c r="C114" s="90" t="s">
        <v>178</v>
      </c>
      <c r="D114" s="90" t="s">
        <v>1113</v>
      </c>
      <c r="E114" s="130" t="s">
        <v>1083</v>
      </c>
      <c r="F114" s="91">
        <v>70000</v>
      </c>
      <c r="G114" s="111">
        <v>5368.48</v>
      </c>
      <c r="H114" s="37">
        <v>25</v>
      </c>
      <c r="I114" s="38">
        <f t="shared" si="12"/>
        <v>2009</v>
      </c>
      <c r="J114" s="38">
        <f t="shared" si="13"/>
        <v>4970</v>
      </c>
      <c r="K114" s="38">
        <f t="shared" si="14"/>
        <v>910</v>
      </c>
      <c r="L114" s="38">
        <f t="shared" si="15"/>
        <v>2128</v>
      </c>
      <c r="M114" s="38">
        <f t="shared" si="16"/>
        <v>4963</v>
      </c>
      <c r="N114" s="39"/>
      <c r="O114" s="37">
        <f t="shared" si="19"/>
        <v>14980</v>
      </c>
      <c r="P114" s="113">
        <v>13254.26</v>
      </c>
      <c r="Q114" s="37">
        <f t="shared" si="17"/>
        <v>10843</v>
      </c>
      <c r="R114" s="37">
        <v>56745.74</v>
      </c>
      <c r="S114" s="92" t="s">
        <v>1084</v>
      </c>
      <c r="T114" s="90" t="s">
        <v>2179</v>
      </c>
      <c r="U114" s="107">
        <v>1</v>
      </c>
      <c r="V114" s="90" t="s">
        <v>2277</v>
      </c>
    </row>
    <row r="115" spans="1:22" s="14" customFormat="1" x14ac:dyDescent="0.25">
      <c r="A115" s="36">
        <v>108</v>
      </c>
      <c r="B115" s="90" t="s">
        <v>81</v>
      </c>
      <c r="C115" s="90" t="s">
        <v>82</v>
      </c>
      <c r="D115" s="90" t="s">
        <v>1122</v>
      </c>
      <c r="E115" s="130" t="s">
        <v>1083</v>
      </c>
      <c r="F115" s="91">
        <v>16500</v>
      </c>
      <c r="G115" s="110">
        <v>0</v>
      </c>
      <c r="H115" s="37">
        <v>25</v>
      </c>
      <c r="I115" s="38">
        <f t="shared" si="12"/>
        <v>473.55</v>
      </c>
      <c r="J115" s="38">
        <f t="shared" si="13"/>
        <v>1171.5</v>
      </c>
      <c r="K115" s="38">
        <f t="shared" si="14"/>
        <v>214.5</v>
      </c>
      <c r="L115" s="38">
        <f t="shared" si="15"/>
        <v>501.6</v>
      </c>
      <c r="M115" s="38">
        <f t="shared" si="16"/>
        <v>1169.8500000000001</v>
      </c>
      <c r="N115" s="39"/>
      <c r="O115" s="37">
        <f t="shared" si="19"/>
        <v>3531</v>
      </c>
      <c r="P115" s="113">
        <v>1000.15</v>
      </c>
      <c r="Q115" s="37">
        <f t="shared" si="17"/>
        <v>2555.8500000000004</v>
      </c>
      <c r="R115" s="37">
        <f t="shared" ref="R115:R145" si="21">F115-P115</f>
        <v>15499.85</v>
      </c>
      <c r="S115" s="92" t="s">
        <v>1084</v>
      </c>
      <c r="T115" s="90" t="s">
        <v>2179</v>
      </c>
      <c r="U115" s="107">
        <v>2</v>
      </c>
      <c r="V115" s="90" t="s">
        <v>1200</v>
      </c>
    </row>
    <row r="116" spans="1:22" s="14" customFormat="1" ht="39" x14ac:dyDescent="0.25">
      <c r="A116" s="36">
        <v>109</v>
      </c>
      <c r="B116" s="90" t="s">
        <v>716</v>
      </c>
      <c r="C116" s="90" t="s">
        <v>620</v>
      </c>
      <c r="D116" s="90" t="s">
        <v>1086</v>
      </c>
      <c r="E116" s="130" t="s">
        <v>1085</v>
      </c>
      <c r="F116" s="91">
        <v>65000</v>
      </c>
      <c r="G116" s="111">
        <v>4189.55</v>
      </c>
      <c r="H116" s="37">
        <v>25</v>
      </c>
      <c r="I116" s="38">
        <f t="shared" si="12"/>
        <v>1865.5</v>
      </c>
      <c r="J116" s="38">
        <f t="shared" si="13"/>
        <v>4615</v>
      </c>
      <c r="K116" s="38">
        <f t="shared" si="14"/>
        <v>845</v>
      </c>
      <c r="L116" s="38">
        <f t="shared" si="15"/>
        <v>1976</v>
      </c>
      <c r="M116" s="38">
        <f t="shared" si="16"/>
        <v>4608.5</v>
      </c>
      <c r="N116" s="39"/>
      <c r="O116" s="37">
        <f t="shared" si="19"/>
        <v>13910</v>
      </c>
      <c r="P116" s="113">
        <v>10552.5</v>
      </c>
      <c r="Q116" s="37">
        <f t="shared" si="17"/>
        <v>10068.5</v>
      </c>
      <c r="R116" s="37">
        <f t="shared" si="21"/>
        <v>54447.5</v>
      </c>
      <c r="S116" s="92" t="s">
        <v>1084</v>
      </c>
      <c r="T116" s="90" t="s">
        <v>2179</v>
      </c>
      <c r="U116" s="107">
        <v>4</v>
      </c>
      <c r="V116" s="90" t="s">
        <v>1725</v>
      </c>
    </row>
    <row r="117" spans="1:22" s="14" customFormat="1" x14ac:dyDescent="0.25">
      <c r="A117" s="36">
        <v>110</v>
      </c>
      <c r="B117" s="90" t="s">
        <v>2063</v>
      </c>
      <c r="C117" s="90" t="s">
        <v>56</v>
      </c>
      <c r="D117" s="90" t="s">
        <v>1137</v>
      </c>
      <c r="E117" s="130" t="s">
        <v>2182</v>
      </c>
      <c r="F117" s="91">
        <v>60000</v>
      </c>
      <c r="G117" s="111">
        <v>3486.68</v>
      </c>
      <c r="H117" s="37">
        <v>25</v>
      </c>
      <c r="I117" s="38">
        <f t="shared" si="12"/>
        <v>1722</v>
      </c>
      <c r="J117" s="38">
        <f t="shared" si="13"/>
        <v>4260</v>
      </c>
      <c r="K117" s="38">
        <f t="shared" si="14"/>
        <v>780</v>
      </c>
      <c r="L117" s="38">
        <f t="shared" si="15"/>
        <v>1824</v>
      </c>
      <c r="M117" s="38">
        <f t="shared" si="16"/>
        <v>4254</v>
      </c>
      <c r="N117" s="39"/>
      <c r="O117" s="37">
        <f t="shared" si="19"/>
        <v>12840</v>
      </c>
      <c r="P117" s="113">
        <v>7057.68</v>
      </c>
      <c r="Q117" s="37">
        <f t="shared" si="17"/>
        <v>9294</v>
      </c>
      <c r="R117" s="37">
        <f t="shared" si="21"/>
        <v>52942.32</v>
      </c>
      <c r="S117" s="92" t="s">
        <v>1084</v>
      </c>
      <c r="T117" s="90" t="s">
        <v>2179</v>
      </c>
      <c r="U117" s="107">
        <v>2</v>
      </c>
      <c r="V117" s="90" t="s">
        <v>2298</v>
      </c>
    </row>
    <row r="118" spans="1:22" s="14" customFormat="1" x14ac:dyDescent="0.25">
      <c r="A118" s="36">
        <v>111</v>
      </c>
      <c r="B118" s="90" t="s">
        <v>470</v>
      </c>
      <c r="C118" s="90" t="s">
        <v>29</v>
      </c>
      <c r="D118" s="90" t="s">
        <v>1101</v>
      </c>
      <c r="E118" s="130" t="s">
        <v>1083</v>
      </c>
      <c r="F118" s="91">
        <v>45000</v>
      </c>
      <c r="G118" s="111">
        <v>1148.33</v>
      </c>
      <c r="H118" s="37">
        <v>25</v>
      </c>
      <c r="I118" s="38">
        <f t="shared" si="12"/>
        <v>1291.5</v>
      </c>
      <c r="J118" s="38">
        <f t="shared" si="13"/>
        <v>3194.9999999999995</v>
      </c>
      <c r="K118" s="38">
        <f t="shared" si="14"/>
        <v>585</v>
      </c>
      <c r="L118" s="38">
        <f t="shared" si="15"/>
        <v>1368</v>
      </c>
      <c r="M118" s="38">
        <f t="shared" si="16"/>
        <v>3190.5</v>
      </c>
      <c r="N118" s="39"/>
      <c r="O118" s="37">
        <f t="shared" si="19"/>
        <v>9630</v>
      </c>
      <c r="P118" s="113">
        <v>11311.41</v>
      </c>
      <c r="Q118" s="37">
        <f t="shared" si="17"/>
        <v>6970.5</v>
      </c>
      <c r="R118" s="37">
        <f t="shared" si="21"/>
        <v>33688.589999999997</v>
      </c>
      <c r="S118" s="92" t="s">
        <v>1084</v>
      </c>
      <c r="T118" s="90" t="s">
        <v>2178</v>
      </c>
      <c r="U118" s="107">
        <v>1</v>
      </c>
      <c r="V118" s="90" t="s">
        <v>1503</v>
      </c>
    </row>
    <row r="119" spans="1:22" s="14" customFormat="1" x14ac:dyDescent="0.25">
      <c r="A119" s="36">
        <v>112</v>
      </c>
      <c r="B119" s="90" t="s">
        <v>436</v>
      </c>
      <c r="C119" s="90" t="s">
        <v>437</v>
      </c>
      <c r="D119" s="90" t="s">
        <v>1112</v>
      </c>
      <c r="E119" s="130" t="s">
        <v>1083</v>
      </c>
      <c r="F119" s="91">
        <v>22000</v>
      </c>
      <c r="G119" s="110">
        <v>0</v>
      </c>
      <c r="H119" s="37">
        <v>25</v>
      </c>
      <c r="I119" s="38">
        <f t="shared" si="12"/>
        <v>631.4</v>
      </c>
      <c r="J119" s="38">
        <f t="shared" si="13"/>
        <v>1561.9999999999998</v>
      </c>
      <c r="K119" s="38">
        <f t="shared" si="14"/>
        <v>286</v>
      </c>
      <c r="L119" s="38">
        <f t="shared" si="15"/>
        <v>668.8</v>
      </c>
      <c r="M119" s="38">
        <f t="shared" si="16"/>
        <v>1559.8000000000002</v>
      </c>
      <c r="N119" s="39"/>
      <c r="O119" s="37">
        <f t="shared" si="19"/>
        <v>4708</v>
      </c>
      <c r="P119" s="113">
        <v>1325.2</v>
      </c>
      <c r="Q119" s="37">
        <f t="shared" si="17"/>
        <v>3407.8</v>
      </c>
      <c r="R119" s="37">
        <f t="shared" si="21"/>
        <v>20674.8</v>
      </c>
      <c r="S119" s="92" t="s">
        <v>1084</v>
      </c>
      <c r="T119" s="90" t="s">
        <v>2179</v>
      </c>
      <c r="U119" s="107">
        <v>2</v>
      </c>
      <c r="V119" s="90" t="s">
        <v>1475</v>
      </c>
    </row>
    <row r="120" spans="1:22" s="14" customFormat="1" x14ac:dyDescent="0.25">
      <c r="A120" s="36">
        <v>113</v>
      </c>
      <c r="B120" s="90" t="s">
        <v>616</v>
      </c>
      <c r="C120" s="90" t="s">
        <v>58</v>
      </c>
      <c r="D120" s="90" t="s">
        <v>1137</v>
      </c>
      <c r="E120" s="130" t="s">
        <v>1083</v>
      </c>
      <c r="F120" s="91">
        <v>10000</v>
      </c>
      <c r="G120" s="110">
        <v>0</v>
      </c>
      <c r="H120" s="37">
        <v>25</v>
      </c>
      <c r="I120" s="38">
        <f t="shared" si="12"/>
        <v>287</v>
      </c>
      <c r="J120" s="38">
        <f t="shared" si="13"/>
        <v>709.99999999999989</v>
      </c>
      <c r="K120" s="38">
        <f t="shared" si="14"/>
        <v>130</v>
      </c>
      <c r="L120" s="38">
        <f t="shared" si="15"/>
        <v>304</v>
      </c>
      <c r="M120" s="38">
        <f t="shared" si="16"/>
        <v>709</v>
      </c>
      <c r="N120" s="39"/>
      <c r="O120" s="37">
        <f t="shared" si="19"/>
        <v>2140</v>
      </c>
      <c r="P120" s="114">
        <v>666</v>
      </c>
      <c r="Q120" s="37">
        <f t="shared" si="17"/>
        <v>1549</v>
      </c>
      <c r="R120" s="37">
        <f t="shared" si="21"/>
        <v>9334</v>
      </c>
      <c r="S120" s="92" t="s">
        <v>1084</v>
      </c>
      <c r="T120" s="90" t="s">
        <v>2179</v>
      </c>
      <c r="U120" s="107">
        <v>1</v>
      </c>
      <c r="V120" s="90" t="s">
        <v>1639</v>
      </c>
    </row>
    <row r="121" spans="1:22" s="14" customFormat="1" ht="39" x14ac:dyDescent="0.25">
      <c r="A121" s="36">
        <v>114</v>
      </c>
      <c r="B121" s="90" t="s">
        <v>18</v>
      </c>
      <c r="C121" s="90" t="s">
        <v>19</v>
      </c>
      <c r="D121" s="90" t="s">
        <v>1122</v>
      </c>
      <c r="E121" s="130" t="s">
        <v>1085</v>
      </c>
      <c r="F121" s="91">
        <v>75000</v>
      </c>
      <c r="G121" s="111">
        <v>5833.33</v>
      </c>
      <c r="H121" s="37">
        <v>25</v>
      </c>
      <c r="I121" s="38">
        <f t="shared" si="12"/>
        <v>2152.5</v>
      </c>
      <c r="J121" s="38">
        <f t="shared" si="13"/>
        <v>5324.9999999999991</v>
      </c>
      <c r="K121" s="38">
        <f t="shared" si="14"/>
        <v>975</v>
      </c>
      <c r="L121" s="38">
        <f t="shared" si="15"/>
        <v>2280</v>
      </c>
      <c r="M121" s="38">
        <f t="shared" si="16"/>
        <v>5317.5</v>
      </c>
      <c r="N121" s="39"/>
      <c r="O121" s="37">
        <f t="shared" si="19"/>
        <v>16050</v>
      </c>
      <c r="P121" s="113">
        <v>13625.29</v>
      </c>
      <c r="Q121" s="37">
        <f t="shared" si="17"/>
        <v>11617.5</v>
      </c>
      <c r="R121" s="37">
        <f t="shared" si="21"/>
        <v>61374.71</v>
      </c>
      <c r="S121" s="92" t="s">
        <v>1084</v>
      </c>
      <c r="T121" s="90" t="s">
        <v>2179</v>
      </c>
      <c r="U121" s="107">
        <v>3</v>
      </c>
      <c r="V121" s="90" t="s">
        <v>1162</v>
      </c>
    </row>
    <row r="122" spans="1:22" s="14" customFormat="1" x14ac:dyDescent="0.25">
      <c r="A122" s="36">
        <v>115</v>
      </c>
      <c r="B122" s="90" t="s">
        <v>775</v>
      </c>
      <c r="C122" s="90" t="s">
        <v>68</v>
      </c>
      <c r="D122" s="90" t="s">
        <v>1137</v>
      </c>
      <c r="E122" s="130" t="s">
        <v>1083</v>
      </c>
      <c r="F122" s="91">
        <v>12500</v>
      </c>
      <c r="G122" s="110">
        <v>0</v>
      </c>
      <c r="H122" s="37">
        <v>25</v>
      </c>
      <c r="I122" s="38">
        <f t="shared" si="12"/>
        <v>358.75</v>
      </c>
      <c r="J122" s="38">
        <f t="shared" si="13"/>
        <v>887.49999999999989</v>
      </c>
      <c r="K122" s="38">
        <f t="shared" si="14"/>
        <v>162.5</v>
      </c>
      <c r="L122" s="38">
        <f t="shared" si="15"/>
        <v>380</v>
      </c>
      <c r="M122" s="38">
        <f t="shared" si="16"/>
        <v>886.25000000000011</v>
      </c>
      <c r="N122" s="39"/>
      <c r="O122" s="37">
        <f t="shared" si="19"/>
        <v>2675</v>
      </c>
      <c r="P122" s="114">
        <v>763.75</v>
      </c>
      <c r="Q122" s="37">
        <f t="shared" si="17"/>
        <v>1936.25</v>
      </c>
      <c r="R122" s="37">
        <f t="shared" si="21"/>
        <v>11736.25</v>
      </c>
      <c r="S122" s="92" t="s">
        <v>1084</v>
      </c>
      <c r="T122" s="90" t="s">
        <v>2179</v>
      </c>
      <c r="U122" s="107">
        <v>1</v>
      </c>
      <c r="V122" s="90" t="s">
        <v>1780</v>
      </c>
    </row>
    <row r="123" spans="1:22" s="14" customFormat="1" x14ac:dyDescent="0.25">
      <c r="A123" s="36">
        <v>116</v>
      </c>
      <c r="B123" s="90" t="s">
        <v>509</v>
      </c>
      <c r="C123" s="90" t="s">
        <v>129</v>
      </c>
      <c r="D123" s="90" t="s">
        <v>1110</v>
      </c>
      <c r="E123" s="130" t="s">
        <v>1083</v>
      </c>
      <c r="F123" s="91">
        <v>65500</v>
      </c>
      <c r="G123" s="111">
        <v>4521.67</v>
      </c>
      <c r="H123" s="37">
        <v>25</v>
      </c>
      <c r="I123" s="38">
        <f t="shared" si="12"/>
        <v>1879.85</v>
      </c>
      <c r="J123" s="38">
        <f t="shared" si="13"/>
        <v>4650.5</v>
      </c>
      <c r="K123" s="38">
        <f t="shared" si="14"/>
        <v>851.5</v>
      </c>
      <c r="L123" s="38">
        <f t="shared" si="15"/>
        <v>1991.2</v>
      </c>
      <c r="M123" s="38">
        <f t="shared" si="16"/>
        <v>4643.9500000000007</v>
      </c>
      <c r="N123" s="39"/>
      <c r="O123" s="37">
        <f t="shared" si="19"/>
        <v>14017.000000000002</v>
      </c>
      <c r="P123" s="113">
        <v>26204.75</v>
      </c>
      <c r="Q123" s="37">
        <f t="shared" si="17"/>
        <v>10145.950000000001</v>
      </c>
      <c r="R123" s="37">
        <f t="shared" si="21"/>
        <v>39295.25</v>
      </c>
      <c r="S123" s="92" t="s">
        <v>1084</v>
      </c>
      <c r="T123" s="90" t="s">
        <v>2179</v>
      </c>
      <c r="U123" s="107">
        <v>4</v>
      </c>
      <c r="V123" s="90" t="s">
        <v>1539</v>
      </c>
    </row>
    <row r="124" spans="1:22" s="14" customFormat="1" x14ac:dyDescent="0.25">
      <c r="A124" s="36">
        <v>117</v>
      </c>
      <c r="B124" s="90" t="s">
        <v>205</v>
      </c>
      <c r="C124" s="90" t="s">
        <v>58</v>
      </c>
      <c r="D124" s="90" t="s">
        <v>1113</v>
      </c>
      <c r="E124" s="130" t="s">
        <v>1083</v>
      </c>
      <c r="F124" s="91">
        <v>13200</v>
      </c>
      <c r="G124" s="110">
        <v>0</v>
      </c>
      <c r="H124" s="37">
        <v>25</v>
      </c>
      <c r="I124" s="38">
        <f t="shared" si="12"/>
        <v>378.84</v>
      </c>
      <c r="J124" s="38">
        <f t="shared" si="13"/>
        <v>937.19999999999993</v>
      </c>
      <c r="K124" s="38">
        <f t="shared" si="14"/>
        <v>171.6</v>
      </c>
      <c r="L124" s="38">
        <f t="shared" si="15"/>
        <v>401.28</v>
      </c>
      <c r="M124" s="38">
        <f t="shared" si="16"/>
        <v>935.88000000000011</v>
      </c>
      <c r="N124" s="39"/>
      <c r="O124" s="37">
        <f t="shared" si="19"/>
        <v>2824.8</v>
      </c>
      <c r="P124" s="113">
        <v>4210.13</v>
      </c>
      <c r="Q124" s="37">
        <f t="shared" si="17"/>
        <v>2044.68</v>
      </c>
      <c r="R124" s="37">
        <f t="shared" si="21"/>
        <v>8989.869999999999</v>
      </c>
      <c r="S124" s="94" t="s">
        <v>1092</v>
      </c>
      <c r="T124" s="90" t="s">
        <v>2178</v>
      </c>
      <c r="U124" s="107">
        <v>1</v>
      </c>
      <c r="V124" s="90" t="s">
        <v>1289</v>
      </c>
    </row>
    <row r="125" spans="1:22" s="14" customFormat="1" x14ac:dyDescent="0.25">
      <c r="A125" s="36">
        <v>118</v>
      </c>
      <c r="B125" s="90" t="s">
        <v>824</v>
      </c>
      <c r="C125" s="90" t="s">
        <v>58</v>
      </c>
      <c r="D125" s="90" t="s">
        <v>1137</v>
      </c>
      <c r="E125" s="130" t="s">
        <v>1083</v>
      </c>
      <c r="F125" s="91">
        <v>12500</v>
      </c>
      <c r="G125" s="110">
        <v>0</v>
      </c>
      <c r="H125" s="37">
        <v>25</v>
      </c>
      <c r="I125" s="38">
        <f t="shared" si="12"/>
        <v>358.75</v>
      </c>
      <c r="J125" s="38">
        <f t="shared" si="13"/>
        <v>887.49999999999989</v>
      </c>
      <c r="K125" s="38">
        <f t="shared" si="14"/>
        <v>162.5</v>
      </c>
      <c r="L125" s="38">
        <f t="shared" si="15"/>
        <v>380</v>
      </c>
      <c r="M125" s="38">
        <f t="shared" si="16"/>
        <v>886.25000000000011</v>
      </c>
      <c r="N125" s="39"/>
      <c r="O125" s="37">
        <f t="shared" si="19"/>
        <v>2675</v>
      </c>
      <c r="P125" s="113">
        <v>1373.75</v>
      </c>
      <c r="Q125" s="37">
        <f t="shared" si="17"/>
        <v>1936.25</v>
      </c>
      <c r="R125" s="37">
        <f t="shared" si="21"/>
        <v>11126.25</v>
      </c>
      <c r="S125" s="92" t="s">
        <v>1084</v>
      </c>
      <c r="T125" s="90" t="s">
        <v>2178</v>
      </c>
      <c r="U125" s="107">
        <v>1</v>
      </c>
      <c r="V125" s="90" t="s">
        <v>1821</v>
      </c>
    </row>
    <row r="126" spans="1:22" s="14" customFormat="1" x14ac:dyDescent="0.25">
      <c r="A126" s="36">
        <v>119</v>
      </c>
      <c r="B126" s="90" t="s">
        <v>2141</v>
      </c>
      <c r="C126" s="90" t="s">
        <v>58</v>
      </c>
      <c r="D126" s="90" t="s">
        <v>1112</v>
      </c>
      <c r="E126" s="130" t="s">
        <v>1083</v>
      </c>
      <c r="F126" s="91">
        <v>15000</v>
      </c>
      <c r="G126" s="110">
        <v>0</v>
      </c>
      <c r="H126" s="37">
        <v>25</v>
      </c>
      <c r="I126" s="38">
        <f t="shared" si="12"/>
        <v>430.5</v>
      </c>
      <c r="J126" s="38">
        <f t="shared" si="13"/>
        <v>1065</v>
      </c>
      <c r="K126" s="38">
        <f t="shared" si="14"/>
        <v>195</v>
      </c>
      <c r="L126" s="38">
        <f t="shared" si="15"/>
        <v>456</v>
      </c>
      <c r="M126" s="38">
        <f t="shared" si="16"/>
        <v>1063.5</v>
      </c>
      <c r="N126" s="39"/>
      <c r="O126" s="37">
        <f t="shared" si="19"/>
        <v>3210</v>
      </c>
      <c r="P126" s="114">
        <v>911.5</v>
      </c>
      <c r="Q126" s="37">
        <f t="shared" si="17"/>
        <v>2323.5</v>
      </c>
      <c r="R126" s="37">
        <f t="shared" si="21"/>
        <v>14088.5</v>
      </c>
      <c r="S126" s="92" t="s">
        <v>1084</v>
      </c>
      <c r="T126" s="90" t="s">
        <v>2178</v>
      </c>
      <c r="U126" s="107">
        <v>1</v>
      </c>
      <c r="V126" s="90" t="s">
        <v>2234</v>
      </c>
    </row>
    <row r="127" spans="1:22" s="14" customFormat="1" x14ac:dyDescent="0.25">
      <c r="A127" s="36">
        <v>120</v>
      </c>
      <c r="B127" s="90" t="s">
        <v>2155</v>
      </c>
      <c r="C127" s="90" t="s">
        <v>418</v>
      </c>
      <c r="D127" s="90" t="s">
        <v>1137</v>
      </c>
      <c r="E127" s="130" t="s">
        <v>1083</v>
      </c>
      <c r="F127" s="91">
        <v>12500</v>
      </c>
      <c r="G127" s="110">
        <v>0</v>
      </c>
      <c r="H127" s="37">
        <v>25</v>
      </c>
      <c r="I127" s="38">
        <f t="shared" si="12"/>
        <v>358.75</v>
      </c>
      <c r="J127" s="38">
        <f t="shared" si="13"/>
        <v>887.49999999999989</v>
      </c>
      <c r="K127" s="38">
        <f t="shared" si="14"/>
        <v>162.5</v>
      </c>
      <c r="L127" s="38">
        <f t="shared" si="15"/>
        <v>380</v>
      </c>
      <c r="M127" s="38">
        <f t="shared" si="16"/>
        <v>886.25000000000011</v>
      </c>
      <c r="N127" s="39"/>
      <c r="O127" s="37">
        <f t="shared" si="19"/>
        <v>2675</v>
      </c>
      <c r="P127" s="114">
        <v>763.75</v>
      </c>
      <c r="Q127" s="37">
        <f t="shared" si="17"/>
        <v>1936.25</v>
      </c>
      <c r="R127" s="37">
        <f t="shared" si="21"/>
        <v>11736.25</v>
      </c>
      <c r="S127" s="95" t="s">
        <v>1089</v>
      </c>
      <c r="T127" s="90" t="s">
        <v>2179</v>
      </c>
      <c r="U127" s="107">
        <v>1</v>
      </c>
      <c r="V127" s="90" t="s">
        <v>2335</v>
      </c>
    </row>
    <row r="128" spans="1:22" s="14" customFormat="1" x14ac:dyDescent="0.25">
      <c r="A128" s="36">
        <v>121</v>
      </c>
      <c r="B128" s="90" t="s">
        <v>1032</v>
      </c>
      <c r="C128" s="90" t="s">
        <v>51</v>
      </c>
      <c r="D128" s="90" t="s">
        <v>1136</v>
      </c>
      <c r="E128" s="130" t="s">
        <v>1083</v>
      </c>
      <c r="F128" s="91">
        <v>35000</v>
      </c>
      <c r="G128" s="110">
        <v>0</v>
      </c>
      <c r="H128" s="37">
        <v>25</v>
      </c>
      <c r="I128" s="38">
        <f t="shared" si="12"/>
        <v>1004.5</v>
      </c>
      <c r="J128" s="38">
        <f t="shared" si="13"/>
        <v>2485</v>
      </c>
      <c r="K128" s="38">
        <f t="shared" si="14"/>
        <v>455</v>
      </c>
      <c r="L128" s="38">
        <f t="shared" si="15"/>
        <v>1064</v>
      </c>
      <c r="M128" s="38">
        <f t="shared" si="16"/>
        <v>2481.5</v>
      </c>
      <c r="N128" s="39"/>
      <c r="O128" s="37">
        <f t="shared" si="19"/>
        <v>7490</v>
      </c>
      <c r="P128" s="113">
        <v>4293.5</v>
      </c>
      <c r="Q128" s="37">
        <f t="shared" si="17"/>
        <v>5421.5</v>
      </c>
      <c r="R128" s="37">
        <f t="shared" si="21"/>
        <v>30706.5</v>
      </c>
      <c r="S128" s="92" t="s">
        <v>1084</v>
      </c>
      <c r="T128" s="90" t="s">
        <v>2178</v>
      </c>
      <c r="U128" s="107">
        <v>2</v>
      </c>
      <c r="V128" s="90" t="s">
        <v>2010</v>
      </c>
    </row>
    <row r="129" spans="1:31" s="14" customFormat="1" x14ac:dyDescent="0.25">
      <c r="A129" s="36">
        <v>122</v>
      </c>
      <c r="B129" s="90" t="s">
        <v>638</v>
      </c>
      <c r="C129" s="90" t="s">
        <v>23</v>
      </c>
      <c r="D129" s="90" t="s">
        <v>1137</v>
      </c>
      <c r="E129" s="130" t="s">
        <v>1083</v>
      </c>
      <c r="F129" s="91">
        <v>31511.5</v>
      </c>
      <c r="G129" s="110">
        <v>0</v>
      </c>
      <c r="H129" s="37">
        <v>25</v>
      </c>
      <c r="I129" s="38">
        <f t="shared" si="12"/>
        <v>904.38004999999998</v>
      </c>
      <c r="J129" s="38">
        <f t="shared" si="13"/>
        <v>2237.3164999999999</v>
      </c>
      <c r="K129" s="38">
        <f t="shared" si="14"/>
        <v>409.64949999999999</v>
      </c>
      <c r="L129" s="38">
        <f t="shared" si="15"/>
        <v>957.94960000000003</v>
      </c>
      <c r="M129" s="38">
        <f t="shared" si="16"/>
        <v>2234.1653500000002</v>
      </c>
      <c r="N129" s="39"/>
      <c r="O129" s="37">
        <f t="shared" si="19"/>
        <v>6743.4610000000002</v>
      </c>
      <c r="P129" s="113">
        <v>1937.33</v>
      </c>
      <c r="Q129" s="37">
        <f t="shared" si="17"/>
        <v>4881.1313499999997</v>
      </c>
      <c r="R129" s="37">
        <f t="shared" si="21"/>
        <v>29574.17</v>
      </c>
      <c r="S129" s="94" t="s">
        <v>1092</v>
      </c>
      <c r="T129" s="90" t="s">
        <v>2178</v>
      </c>
      <c r="U129" s="107">
        <v>2</v>
      </c>
      <c r="V129" s="90" t="s">
        <v>1658</v>
      </c>
    </row>
    <row r="130" spans="1:31" s="14" customFormat="1" x14ac:dyDescent="0.25">
      <c r="A130" s="36">
        <v>123</v>
      </c>
      <c r="B130" s="90" t="s">
        <v>794</v>
      </c>
      <c r="C130" s="90" t="s">
        <v>82</v>
      </c>
      <c r="D130" s="90" t="s">
        <v>1115</v>
      </c>
      <c r="E130" s="130" t="s">
        <v>1083</v>
      </c>
      <c r="F130" s="91">
        <v>26250</v>
      </c>
      <c r="G130" s="110">
        <v>0</v>
      </c>
      <c r="H130" s="37">
        <v>25</v>
      </c>
      <c r="I130" s="38">
        <f t="shared" si="12"/>
        <v>753.375</v>
      </c>
      <c r="J130" s="38">
        <f t="shared" si="13"/>
        <v>1863.7499999999998</v>
      </c>
      <c r="K130" s="38">
        <f t="shared" si="14"/>
        <v>341.25</v>
      </c>
      <c r="L130" s="38">
        <f t="shared" si="15"/>
        <v>798</v>
      </c>
      <c r="M130" s="38">
        <f t="shared" si="16"/>
        <v>1861.1250000000002</v>
      </c>
      <c r="N130" s="39"/>
      <c r="O130" s="37">
        <f t="shared" si="19"/>
        <v>5617.5</v>
      </c>
      <c r="P130" s="113">
        <v>3168.61</v>
      </c>
      <c r="Q130" s="37">
        <f t="shared" si="17"/>
        <v>4066.125</v>
      </c>
      <c r="R130" s="37">
        <f t="shared" si="21"/>
        <v>23081.39</v>
      </c>
      <c r="S130" s="93" t="s">
        <v>1089</v>
      </c>
      <c r="T130" s="90" t="s">
        <v>2178</v>
      </c>
      <c r="U130" s="107">
        <v>2</v>
      </c>
      <c r="V130" s="90" t="s">
        <v>1797</v>
      </c>
    </row>
    <row r="131" spans="1:31" s="14" customFormat="1" x14ac:dyDescent="0.25">
      <c r="A131" s="36">
        <v>124</v>
      </c>
      <c r="B131" s="90" t="s">
        <v>2196</v>
      </c>
      <c r="C131" s="90" t="s">
        <v>27</v>
      </c>
      <c r="D131" s="90" t="s">
        <v>1117</v>
      </c>
      <c r="E131" s="130" t="s">
        <v>1083</v>
      </c>
      <c r="F131" s="91">
        <v>30000</v>
      </c>
      <c r="G131" s="110">
        <v>0</v>
      </c>
      <c r="H131" s="37">
        <v>25</v>
      </c>
      <c r="I131" s="38">
        <f t="shared" si="12"/>
        <v>861</v>
      </c>
      <c r="J131" s="38">
        <f t="shared" si="13"/>
        <v>2130</v>
      </c>
      <c r="K131" s="38">
        <f t="shared" si="14"/>
        <v>390</v>
      </c>
      <c r="L131" s="38">
        <f t="shared" si="15"/>
        <v>912</v>
      </c>
      <c r="M131" s="38">
        <f t="shared" si="16"/>
        <v>2127</v>
      </c>
      <c r="N131" s="39"/>
      <c r="O131" s="37">
        <f t="shared" si="19"/>
        <v>6420</v>
      </c>
      <c r="P131" s="113">
        <v>1798</v>
      </c>
      <c r="Q131" s="37">
        <f t="shared" si="17"/>
        <v>4647</v>
      </c>
      <c r="R131" s="37">
        <f t="shared" si="21"/>
        <v>28202</v>
      </c>
      <c r="S131" s="92" t="s">
        <v>1084</v>
      </c>
      <c r="T131" s="90" t="s">
        <v>2178</v>
      </c>
      <c r="U131" s="107">
        <v>3</v>
      </c>
      <c r="V131" s="90" t="s">
        <v>2231</v>
      </c>
      <c r="W131" s="8"/>
      <c r="X131" s="8"/>
      <c r="Y131" s="8"/>
      <c r="Z131" s="8"/>
      <c r="AA131" s="8"/>
      <c r="AB131" s="8"/>
      <c r="AC131" s="8"/>
      <c r="AD131" s="8"/>
      <c r="AE131" s="8"/>
    </row>
    <row r="132" spans="1:31" s="14" customFormat="1" x14ac:dyDescent="0.25">
      <c r="A132" s="36">
        <v>125</v>
      </c>
      <c r="B132" s="90" t="s">
        <v>868</v>
      </c>
      <c r="C132" s="90" t="s">
        <v>747</v>
      </c>
      <c r="D132" s="90" t="s">
        <v>1130</v>
      </c>
      <c r="E132" s="130" t="s">
        <v>1083</v>
      </c>
      <c r="F132" s="91">
        <v>45000</v>
      </c>
      <c r="G132" s="111">
        <v>1148.33</v>
      </c>
      <c r="H132" s="37">
        <v>25</v>
      </c>
      <c r="I132" s="38">
        <f t="shared" si="12"/>
        <v>1291.5</v>
      </c>
      <c r="J132" s="38">
        <f t="shared" si="13"/>
        <v>3194.9999999999995</v>
      </c>
      <c r="K132" s="38">
        <f t="shared" si="14"/>
        <v>585</v>
      </c>
      <c r="L132" s="38">
        <f t="shared" si="15"/>
        <v>1368</v>
      </c>
      <c r="M132" s="38">
        <f t="shared" si="16"/>
        <v>3190.5</v>
      </c>
      <c r="N132" s="39"/>
      <c r="O132" s="37">
        <f t="shared" si="19"/>
        <v>9630</v>
      </c>
      <c r="P132" s="113">
        <v>6139.16</v>
      </c>
      <c r="Q132" s="37">
        <f t="shared" si="17"/>
        <v>6970.5</v>
      </c>
      <c r="R132" s="37">
        <f t="shared" si="21"/>
        <v>38860.839999999997</v>
      </c>
      <c r="S132" s="94" t="s">
        <v>1092</v>
      </c>
      <c r="T132" s="90" t="s">
        <v>2178</v>
      </c>
      <c r="U132" s="107">
        <v>2</v>
      </c>
      <c r="V132" s="90" t="s">
        <v>1861</v>
      </c>
    </row>
    <row r="133" spans="1:31" s="14" customFormat="1" ht="39" x14ac:dyDescent="0.25">
      <c r="A133" s="36">
        <v>126</v>
      </c>
      <c r="B133" s="90" t="s">
        <v>249</v>
      </c>
      <c r="C133" s="90" t="s">
        <v>250</v>
      </c>
      <c r="D133" s="90" t="s">
        <v>1115</v>
      </c>
      <c r="E133" s="130" t="s">
        <v>1085</v>
      </c>
      <c r="F133" s="91">
        <v>54000</v>
      </c>
      <c r="G133" s="111">
        <v>2418.54</v>
      </c>
      <c r="H133" s="37">
        <v>25</v>
      </c>
      <c r="I133" s="38">
        <f t="shared" si="12"/>
        <v>1549.8</v>
      </c>
      <c r="J133" s="38">
        <f t="shared" si="13"/>
        <v>3833.9999999999995</v>
      </c>
      <c r="K133" s="38">
        <f t="shared" si="14"/>
        <v>702</v>
      </c>
      <c r="L133" s="38">
        <f t="shared" si="15"/>
        <v>1641.6</v>
      </c>
      <c r="M133" s="38">
        <f t="shared" si="16"/>
        <v>3828.6000000000004</v>
      </c>
      <c r="N133" s="39"/>
      <c r="O133" s="37">
        <f t="shared" si="19"/>
        <v>11556</v>
      </c>
      <c r="P133" s="113">
        <v>6187.05</v>
      </c>
      <c r="Q133" s="37">
        <f t="shared" si="17"/>
        <v>8364.6</v>
      </c>
      <c r="R133" s="37">
        <f t="shared" si="21"/>
        <v>47812.95</v>
      </c>
      <c r="S133" s="92" t="s">
        <v>1084</v>
      </c>
      <c r="T133" s="90" t="s">
        <v>2179</v>
      </c>
      <c r="U133" s="107">
        <v>3</v>
      </c>
      <c r="V133" s="90" t="s">
        <v>1319</v>
      </c>
    </row>
    <row r="134" spans="1:31" s="14" customFormat="1" x14ac:dyDescent="0.25">
      <c r="A134" s="36">
        <v>127</v>
      </c>
      <c r="B134" s="90" t="s">
        <v>916</v>
      </c>
      <c r="C134" s="90" t="s">
        <v>368</v>
      </c>
      <c r="D134" s="90" t="s">
        <v>1129</v>
      </c>
      <c r="E134" s="130" t="s">
        <v>1083</v>
      </c>
      <c r="F134" s="91">
        <v>150000</v>
      </c>
      <c r="G134" s="111">
        <v>23866.62</v>
      </c>
      <c r="H134" s="37">
        <v>25</v>
      </c>
      <c r="I134" s="38">
        <f t="shared" si="12"/>
        <v>4305</v>
      </c>
      <c r="J134" s="38">
        <f t="shared" si="13"/>
        <v>10649.999999999998</v>
      </c>
      <c r="K134" s="38">
        <f t="shared" si="14"/>
        <v>1950</v>
      </c>
      <c r="L134" s="38">
        <f t="shared" si="15"/>
        <v>4560</v>
      </c>
      <c r="M134" s="38">
        <f t="shared" si="16"/>
        <v>10635</v>
      </c>
      <c r="N134" s="39"/>
      <c r="O134" s="37">
        <f t="shared" si="19"/>
        <v>32100</v>
      </c>
      <c r="P134" s="113">
        <v>32756.62</v>
      </c>
      <c r="Q134" s="37">
        <f t="shared" si="17"/>
        <v>23235</v>
      </c>
      <c r="R134" s="37">
        <f t="shared" si="21"/>
        <v>117243.38</v>
      </c>
      <c r="S134" s="92" t="s">
        <v>1084</v>
      </c>
      <c r="T134" s="90" t="s">
        <v>2179</v>
      </c>
      <c r="U134" s="107">
        <v>4</v>
      </c>
      <c r="V134" s="90" t="s">
        <v>1904</v>
      </c>
    </row>
    <row r="135" spans="1:31" s="14" customFormat="1" x14ac:dyDescent="0.25">
      <c r="A135" s="36">
        <v>128</v>
      </c>
      <c r="B135" s="90" t="s">
        <v>537</v>
      </c>
      <c r="C135" s="90" t="s">
        <v>56</v>
      </c>
      <c r="D135" s="90" t="s">
        <v>1137</v>
      </c>
      <c r="E135" s="130" t="s">
        <v>2182</v>
      </c>
      <c r="F135" s="91">
        <v>30000</v>
      </c>
      <c r="G135" s="110">
        <v>0</v>
      </c>
      <c r="H135" s="37">
        <v>25</v>
      </c>
      <c r="I135" s="38">
        <f t="shared" si="12"/>
        <v>861</v>
      </c>
      <c r="J135" s="38">
        <f t="shared" si="13"/>
        <v>2130</v>
      </c>
      <c r="K135" s="38">
        <f t="shared" si="14"/>
        <v>390</v>
      </c>
      <c r="L135" s="38">
        <f t="shared" si="15"/>
        <v>912</v>
      </c>
      <c r="M135" s="38">
        <f t="shared" si="16"/>
        <v>2127</v>
      </c>
      <c r="N135" s="39"/>
      <c r="O135" s="37">
        <f t="shared" si="19"/>
        <v>6420</v>
      </c>
      <c r="P135" s="113">
        <v>1798</v>
      </c>
      <c r="Q135" s="37">
        <f t="shared" si="17"/>
        <v>4647</v>
      </c>
      <c r="R135" s="37">
        <f t="shared" si="21"/>
        <v>28202</v>
      </c>
      <c r="S135" s="92" t="s">
        <v>1084</v>
      </c>
      <c r="T135" s="90" t="s">
        <v>2179</v>
      </c>
      <c r="U135" s="107">
        <v>2</v>
      </c>
      <c r="V135" s="90" t="s">
        <v>1565</v>
      </c>
    </row>
    <row r="136" spans="1:31" s="14" customFormat="1" x14ac:dyDescent="0.25">
      <c r="A136" s="36">
        <v>129</v>
      </c>
      <c r="B136" s="90" t="s">
        <v>2411</v>
      </c>
      <c r="C136" s="90" t="s">
        <v>51</v>
      </c>
      <c r="D136" s="90" t="s">
        <v>1118</v>
      </c>
      <c r="E136" s="130" t="s">
        <v>1083</v>
      </c>
      <c r="F136" s="91">
        <v>30000</v>
      </c>
      <c r="G136" s="110">
        <v>0</v>
      </c>
      <c r="H136" s="37">
        <v>25</v>
      </c>
      <c r="I136" s="38">
        <f t="shared" ref="I136:I199" si="22">F136*0.0287</f>
        <v>861</v>
      </c>
      <c r="J136" s="38">
        <f t="shared" ref="J136:J199" si="23">F136*0.071</f>
        <v>2130</v>
      </c>
      <c r="K136" s="38">
        <f t="shared" ref="K136:K199" si="24">F136*0.013</f>
        <v>390</v>
      </c>
      <c r="L136" s="38">
        <f t="shared" ref="L136:L199" si="25">F136*0.0304</f>
        <v>912</v>
      </c>
      <c r="M136" s="38">
        <f t="shared" ref="M136:M199" si="26">F136*0.0709</f>
        <v>2127</v>
      </c>
      <c r="N136" s="39"/>
      <c r="O136" s="37">
        <f t="shared" si="19"/>
        <v>6420</v>
      </c>
      <c r="P136" s="113">
        <v>1798</v>
      </c>
      <c r="Q136" s="37">
        <f t="shared" ref="Q136:Q199" si="27">J136+K136+M136</f>
        <v>4647</v>
      </c>
      <c r="R136" s="37">
        <f t="shared" si="21"/>
        <v>28202</v>
      </c>
      <c r="S136" s="92" t="s">
        <v>1084</v>
      </c>
      <c r="T136" s="90" t="s">
        <v>2179</v>
      </c>
      <c r="U136" s="107">
        <v>2</v>
      </c>
      <c r="V136" s="90" t="s">
        <v>2437</v>
      </c>
    </row>
    <row r="137" spans="1:31" s="14" customFormat="1" x14ac:dyDescent="0.25">
      <c r="A137" s="36">
        <v>130</v>
      </c>
      <c r="B137" s="90" t="s">
        <v>280</v>
      </c>
      <c r="C137" s="90" t="s">
        <v>73</v>
      </c>
      <c r="D137" s="90" t="s">
        <v>1115</v>
      </c>
      <c r="E137" s="130" t="s">
        <v>1083</v>
      </c>
      <c r="F137" s="91">
        <v>26250</v>
      </c>
      <c r="G137" s="110">
        <v>0</v>
      </c>
      <c r="H137" s="37">
        <v>25</v>
      </c>
      <c r="I137" s="38">
        <f t="shared" si="22"/>
        <v>753.375</v>
      </c>
      <c r="J137" s="38">
        <f t="shared" si="23"/>
        <v>1863.7499999999998</v>
      </c>
      <c r="K137" s="38">
        <f t="shared" si="24"/>
        <v>341.25</v>
      </c>
      <c r="L137" s="38">
        <f t="shared" si="25"/>
        <v>798</v>
      </c>
      <c r="M137" s="38">
        <f t="shared" si="26"/>
        <v>1861.1250000000002</v>
      </c>
      <c r="N137" s="39"/>
      <c r="O137" s="37">
        <f t="shared" si="19"/>
        <v>5617.5</v>
      </c>
      <c r="P137" s="113">
        <v>1726.38</v>
      </c>
      <c r="Q137" s="37">
        <f t="shared" si="27"/>
        <v>4066.125</v>
      </c>
      <c r="R137" s="37">
        <f t="shared" si="21"/>
        <v>24523.62</v>
      </c>
      <c r="S137" s="94" t="s">
        <v>1092</v>
      </c>
      <c r="T137" s="90" t="s">
        <v>2179</v>
      </c>
      <c r="U137" s="107">
        <v>3</v>
      </c>
      <c r="V137" s="90" t="s">
        <v>1345</v>
      </c>
    </row>
    <row r="138" spans="1:31" s="14" customFormat="1" x14ac:dyDescent="0.25">
      <c r="A138" s="36">
        <v>131</v>
      </c>
      <c r="B138" s="90" t="s">
        <v>2164</v>
      </c>
      <c r="C138" s="90" t="s">
        <v>2165</v>
      </c>
      <c r="D138" s="90" t="s">
        <v>1137</v>
      </c>
      <c r="E138" s="130" t="s">
        <v>1083</v>
      </c>
      <c r="F138" s="91">
        <v>11500</v>
      </c>
      <c r="G138" s="110">
        <v>0</v>
      </c>
      <c r="H138" s="37">
        <v>25</v>
      </c>
      <c r="I138" s="38">
        <f t="shared" si="22"/>
        <v>330.05</v>
      </c>
      <c r="J138" s="38">
        <f t="shared" si="23"/>
        <v>816.49999999999989</v>
      </c>
      <c r="K138" s="38">
        <f t="shared" si="24"/>
        <v>149.5</v>
      </c>
      <c r="L138" s="38">
        <f t="shared" si="25"/>
        <v>349.6</v>
      </c>
      <c r="M138" s="38">
        <f t="shared" si="26"/>
        <v>815.35</v>
      </c>
      <c r="N138" s="39"/>
      <c r="O138" s="37">
        <f t="shared" si="19"/>
        <v>2461</v>
      </c>
      <c r="P138" s="114">
        <v>704.65</v>
      </c>
      <c r="Q138" s="37">
        <f t="shared" si="27"/>
        <v>1781.35</v>
      </c>
      <c r="R138" s="37">
        <f t="shared" si="21"/>
        <v>10795.35</v>
      </c>
      <c r="S138" s="92" t="s">
        <v>1084</v>
      </c>
      <c r="T138" s="90" t="s">
        <v>2179</v>
      </c>
      <c r="U138" s="107">
        <v>1</v>
      </c>
      <c r="V138" s="90" t="s">
        <v>2331</v>
      </c>
      <c r="W138" s="8"/>
      <c r="X138" s="8"/>
      <c r="Y138" s="8"/>
      <c r="Z138" s="8"/>
      <c r="AA138" s="8"/>
      <c r="AB138" s="8"/>
      <c r="AC138" s="8"/>
      <c r="AD138" s="8"/>
      <c r="AE138" s="8"/>
    </row>
    <row r="139" spans="1:31" s="14" customFormat="1" x14ac:dyDescent="0.25">
      <c r="A139" s="36">
        <v>132</v>
      </c>
      <c r="B139" s="90" t="s">
        <v>393</v>
      </c>
      <c r="C139" s="90" t="s">
        <v>175</v>
      </c>
      <c r="D139" s="90" t="s">
        <v>1106</v>
      </c>
      <c r="E139" s="130" t="s">
        <v>1083</v>
      </c>
      <c r="F139" s="91">
        <v>30000</v>
      </c>
      <c r="G139" s="110">
        <v>0</v>
      </c>
      <c r="H139" s="37">
        <v>25</v>
      </c>
      <c r="I139" s="38">
        <f t="shared" si="22"/>
        <v>861</v>
      </c>
      <c r="J139" s="38">
        <f t="shared" si="23"/>
        <v>2130</v>
      </c>
      <c r="K139" s="38">
        <f t="shared" si="24"/>
        <v>390</v>
      </c>
      <c r="L139" s="38">
        <f t="shared" si="25"/>
        <v>912</v>
      </c>
      <c r="M139" s="38">
        <f t="shared" si="26"/>
        <v>2127</v>
      </c>
      <c r="N139" s="39"/>
      <c r="O139" s="37">
        <f t="shared" si="19"/>
        <v>6420</v>
      </c>
      <c r="P139" s="113">
        <v>2988.12</v>
      </c>
      <c r="Q139" s="37">
        <f t="shared" si="27"/>
        <v>4647</v>
      </c>
      <c r="R139" s="37">
        <f t="shared" si="21"/>
        <v>27011.88</v>
      </c>
      <c r="S139" s="94" t="s">
        <v>1092</v>
      </c>
      <c r="T139" s="90" t="s">
        <v>2179</v>
      </c>
      <c r="U139" s="107">
        <v>3</v>
      </c>
      <c r="V139" s="90" t="s">
        <v>1437</v>
      </c>
    </row>
    <row r="140" spans="1:31" s="14" customFormat="1" x14ac:dyDescent="0.25">
      <c r="A140" s="36">
        <v>133</v>
      </c>
      <c r="B140" s="90" t="s">
        <v>691</v>
      </c>
      <c r="C140" s="90" t="s">
        <v>78</v>
      </c>
      <c r="D140" s="90" t="s">
        <v>1137</v>
      </c>
      <c r="E140" s="130" t="s">
        <v>1083</v>
      </c>
      <c r="F140" s="91">
        <v>12500</v>
      </c>
      <c r="G140" s="110">
        <v>0</v>
      </c>
      <c r="H140" s="37">
        <v>25</v>
      </c>
      <c r="I140" s="38">
        <f t="shared" si="22"/>
        <v>358.75</v>
      </c>
      <c r="J140" s="38">
        <f t="shared" si="23"/>
        <v>887.49999999999989</v>
      </c>
      <c r="K140" s="38">
        <f t="shared" si="24"/>
        <v>162.5</v>
      </c>
      <c r="L140" s="38">
        <f t="shared" si="25"/>
        <v>380</v>
      </c>
      <c r="M140" s="38">
        <f t="shared" si="26"/>
        <v>886.25000000000011</v>
      </c>
      <c r="N140" s="39"/>
      <c r="O140" s="37">
        <f t="shared" si="19"/>
        <v>2675</v>
      </c>
      <c r="P140" s="114">
        <v>763.75</v>
      </c>
      <c r="Q140" s="37">
        <f t="shared" si="27"/>
        <v>1936.25</v>
      </c>
      <c r="R140" s="37">
        <f t="shared" si="21"/>
        <v>11736.25</v>
      </c>
      <c r="S140" s="92" t="s">
        <v>1084</v>
      </c>
      <c r="T140" s="90" t="s">
        <v>2179</v>
      </c>
      <c r="U140" s="107" t="s">
        <v>2183</v>
      </c>
      <c r="V140" s="90" t="s">
        <v>1702</v>
      </c>
    </row>
    <row r="141" spans="1:31" s="14" customFormat="1" ht="39" x14ac:dyDescent="0.25">
      <c r="A141" s="36">
        <v>134</v>
      </c>
      <c r="B141" s="90" t="s">
        <v>374</v>
      </c>
      <c r="C141" s="90" t="s">
        <v>51</v>
      </c>
      <c r="D141" s="90" t="s">
        <v>1096</v>
      </c>
      <c r="E141" s="130" t="s">
        <v>1085</v>
      </c>
      <c r="F141" s="91">
        <v>38000</v>
      </c>
      <c r="G141" s="112">
        <v>160.38</v>
      </c>
      <c r="H141" s="37">
        <v>25</v>
      </c>
      <c r="I141" s="38">
        <f t="shared" si="22"/>
        <v>1090.5999999999999</v>
      </c>
      <c r="J141" s="38">
        <f t="shared" si="23"/>
        <v>2697.9999999999995</v>
      </c>
      <c r="K141" s="38">
        <f t="shared" si="24"/>
        <v>494</v>
      </c>
      <c r="L141" s="38">
        <f t="shared" si="25"/>
        <v>1155.2</v>
      </c>
      <c r="M141" s="38">
        <f t="shared" si="26"/>
        <v>2694.2000000000003</v>
      </c>
      <c r="N141" s="39"/>
      <c r="O141" s="37">
        <f t="shared" si="19"/>
        <v>8132</v>
      </c>
      <c r="P141" s="113">
        <v>3533.29</v>
      </c>
      <c r="Q141" s="37">
        <f t="shared" si="27"/>
        <v>5886.2</v>
      </c>
      <c r="R141" s="37">
        <f t="shared" si="21"/>
        <v>34466.71</v>
      </c>
      <c r="S141" s="92" t="s">
        <v>1084</v>
      </c>
      <c r="T141" s="90" t="s">
        <v>2179</v>
      </c>
      <c r="U141" s="107">
        <v>2</v>
      </c>
      <c r="V141" s="90" t="s">
        <v>1419</v>
      </c>
    </row>
    <row r="142" spans="1:31" s="14" customFormat="1" x14ac:dyDescent="0.25">
      <c r="A142" s="36">
        <v>135</v>
      </c>
      <c r="B142" s="90" t="s">
        <v>421</v>
      </c>
      <c r="C142" s="90" t="s">
        <v>330</v>
      </c>
      <c r="D142" s="90" t="s">
        <v>1137</v>
      </c>
      <c r="E142" s="130" t="s">
        <v>1083</v>
      </c>
      <c r="F142" s="91">
        <v>12500</v>
      </c>
      <c r="G142" s="110">
        <v>0</v>
      </c>
      <c r="H142" s="37">
        <v>25</v>
      </c>
      <c r="I142" s="38">
        <f t="shared" si="22"/>
        <v>358.75</v>
      </c>
      <c r="J142" s="38">
        <f t="shared" si="23"/>
        <v>887.49999999999989</v>
      </c>
      <c r="K142" s="38">
        <f t="shared" si="24"/>
        <v>162.5</v>
      </c>
      <c r="L142" s="38">
        <f t="shared" si="25"/>
        <v>380</v>
      </c>
      <c r="M142" s="38">
        <f t="shared" si="26"/>
        <v>886.25000000000011</v>
      </c>
      <c r="N142" s="39"/>
      <c r="O142" s="37">
        <f t="shared" si="19"/>
        <v>2675</v>
      </c>
      <c r="P142" s="114">
        <v>763.75</v>
      </c>
      <c r="Q142" s="37">
        <f t="shared" si="27"/>
        <v>1936.25</v>
      </c>
      <c r="R142" s="37">
        <f t="shared" si="21"/>
        <v>11736.25</v>
      </c>
      <c r="S142" s="92" t="s">
        <v>1084</v>
      </c>
      <c r="T142" s="90" t="s">
        <v>2179</v>
      </c>
      <c r="U142" s="107">
        <v>1</v>
      </c>
      <c r="V142" s="90" t="s">
        <v>1461</v>
      </c>
    </row>
    <row r="143" spans="1:31" s="14" customFormat="1" x14ac:dyDescent="0.25">
      <c r="A143" s="36">
        <v>136</v>
      </c>
      <c r="B143" s="90" t="s">
        <v>2408</v>
      </c>
      <c r="C143" s="90" t="s">
        <v>78</v>
      </c>
      <c r="D143" s="90" t="s">
        <v>1115</v>
      </c>
      <c r="E143" s="130" t="s">
        <v>1083</v>
      </c>
      <c r="F143" s="91">
        <v>25000</v>
      </c>
      <c r="G143" s="110">
        <v>0</v>
      </c>
      <c r="H143" s="37">
        <v>25</v>
      </c>
      <c r="I143" s="38">
        <f t="shared" si="22"/>
        <v>717.5</v>
      </c>
      <c r="J143" s="38">
        <f t="shared" si="23"/>
        <v>1774.9999999999998</v>
      </c>
      <c r="K143" s="38">
        <f t="shared" si="24"/>
        <v>325</v>
      </c>
      <c r="L143" s="38">
        <f t="shared" si="25"/>
        <v>760</v>
      </c>
      <c r="M143" s="38">
        <f t="shared" si="26"/>
        <v>1772.5000000000002</v>
      </c>
      <c r="N143" s="39"/>
      <c r="O143" s="37">
        <f t="shared" si="19"/>
        <v>5350</v>
      </c>
      <c r="P143" s="113">
        <v>1502.5</v>
      </c>
      <c r="Q143" s="37">
        <f t="shared" si="27"/>
        <v>3872.5</v>
      </c>
      <c r="R143" s="37">
        <f t="shared" si="21"/>
        <v>23497.5</v>
      </c>
      <c r="S143" s="92" t="s">
        <v>1084</v>
      </c>
      <c r="T143" s="90" t="s">
        <v>2179</v>
      </c>
      <c r="U143" s="107">
        <v>1</v>
      </c>
      <c r="V143" s="90" t="s">
        <v>2434</v>
      </c>
    </row>
    <row r="144" spans="1:31" s="14" customFormat="1" x14ac:dyDescent="0.25">
      <c r="A144" s="36">
        <v>137</v>
      </c>
      <c r="B144" s="90" t="s">
        <v>488</v>
      </c>
      <c r="C144" s="90" t="s">
        <v>489</v>
      </c>
      <c r="D144" s="90" t="s">
        <v>1082</v>
      </c>
      <c r="E144" s="130" t="s">
        <v>2182</v>
      </c>
      <c r="F144" s="91">
        <v>100000</v>
      </c>
      <c r="G144" s="111">
        <v>12105.37</v>
      </c>
      <c r="H144" s="37">
        <v>25</v>
      </c>
      <c r="I144" s="38">
        <f t="shared" si="22"/>
        <v>2870</v>
      </c>
      <c r="J144" s="38">
        <f t="shared" si="23"/>
        <v>7099.9999999999991</v>
      </c>
      <c r="K144" s="38">
        <f t="shared" si="24"/>
        <v>1300</v>
      </c>
      <c r="L144" s="38">
        <f t="shared" si="25"/>
        <v>3040</v>
      </c>
      <c r="M144" s="38">
        <f t="shared" si="26"/>
        <v>7090.0000000000009</v>
      </c>
      <c r="N144" s="39"/>
      <c r="O144" s="37">
        <f t="shared" si="19"/>
        <v>21400</v>
      </c>
      <c r="P144" s="113">
        <v>18040.37</v>
      </c>
      <c r="Q144" s="37">
        <f t="shared" si="27"/>
        <v>15490</v>
      </c>
      <c r="R144" s="37">
        <f t="shared" si="21"/>
        <v>81959.63</v>
      </c>
      <c r="S144" s="92" t="s">
        <v>1084</v>
      </c>
      <c r="T144" s="90" t="s">
        <v>2179</v>
      </c>
      <c r="U144" s="107">
        <v>2</v>
      </c>
      <c r="V144" s="90" t="s">
        <v>1519</v>
      </c>
    </row>
    <row r="145" spans="1:22" s="14" customFormat="1" ht="39" x14ac:dyDescent="0.25">
      <c r="A145" s="36">
        <v>138</v>
      </c>
      <c r="B145" s="90" t="s">
        <v>120</v>
      </c>
      <c r="C145" s="90" t="s">
        <v>58</v>
      </c>
      <c r="D145" s="90" t="s">
        <v>1113</v>
      </c>
      <c r="E145" s="130" t="s">
        <v>1085</v>
      </c>
      <c r="F145" s="91">
        <v>15620</v>
      </c>
      <c r="G145" s="110">
        <v>0</v>
      </c>
      <c r="H145" s="37">
        <v>25</v>
      </c>
      <c r="I145" s="38">
        <f t="shared" si="22"/>
        <v>448.29399999999998</v>
      </c>
      <c r="J145" s="38">
        <f t="shared" si="23"/>
        <v>1109.02</v>
      </c>
      <c r="K145" s="38">
        <f t="shared" si="24"/>
        <v>203.06</v>
      </c>
      <c r="L145" s="38">
        <f t="shared" si="25"/>
        <v>474.84800000000001</v>
      </c>
      <c r="M145" s="38">
        <f t="shared" si="26"/>
        <v>1107.4580000000001</v>
      </c>
      <c r="N145" s="39"/>
      <c r="O145" s="37">
        <f t="shared" si="19"/>
        <v>3342.68</v>
      </c>
      <c r="P145" s="113">
        <v>1398.14</v>
      </c>
      <c r="Q145" s="37">
        <f t="shared" si="27"/>
        <v>2419.538</v>
      </c>
      <c r="R145" s="37">
        <f t="shared" si="21"/>
        <v>14221.86</v>
      </c>
      <c r="S145" s="92" t="s">
        <v>1084</v>
      </c>
      <c r="T145" s="90" t="s">
        <v>2179</v>
      </c>
      <c r="U145" s="107">
        <v>1</v>
      </c>
      <c r="V145" s="90" t="s">
        <v>1227</v>
      </c>
    </row>
    <row r="146" spans="1:22" s="14" customFormat="1" x14ac:dyDescent="0.25">
      <c r="A146" s="36">
        <v>139</v>
      </c>
      <c r="B146" s="90" t="s">
        <v>1039</v>
      </c>
      <c r="C146" s="90" t="s">
        <v>284</v>
      </c>
      <c r="D146" s="90" t="s">
        <v>1144</v>
      </c>
      <c r="E146" s="130" t="s">
        <v>1083</v>
      </c>
      <c r="F146" s="91">
        <v>30000</v>
      </c>
      <c r="G146" s="110">
        <v>0</v>
      </c>
      <c r="H146" s="37">
        <v>25</v>
      </c>
      <c r="I146" s="38">
        <f t="shared" si="22"/>
        <v>861</v>
      </c>
      <c r="J146" s="38">
        <f t="shared" si="23"/>
        <v>2130</v>
      </c>
      <c r="K146" s="38">
        <f t="shared" si="24"/>
        <v>390</v>
      </c>
      <c r="L146" s="38">
        <f t="shared" si="25"/>
        <v>912</v>
      </c>
      <c r="M146" s="38">
        <f t="shared" si="26"/>
        <v>2127</v>
      </c>
      <c r="N146" s="39"/>
      <c r="O146" s="37">
        <f t="shared" si="19"/>
        <v>6420</v>
      </c>
      <c r="P146" s="113">
        <v>10359</v>
      </c>
      <c r="Q146" s="37">
        <f t="shared" si="27"/>
        <v>4647</v>
      </c>
      <c r="R146" s="37">
        <v>19641</v>
      </c>
      <c r="S146" s="93" t="s">
        <v>1089</v>
      </c>
      <c r="T146" s="90" t="s">
        <v>2179</v>
      </c>
      <c r="U146" s="107">
        <v>4</v>
      </c>
      <c r="V146" s="90" t="s">
        <v>2016</v>
      </c>
    </row>
    <row r="147" spans="1:22" s="14" customFormat="1" x14ac:dyDescent="0.25">
      <c r="A147" s="36">
        <v>140</v>
      </c>
      <c r="B147" s="90" t="s">
        <v>581</v>
      </c>
      <c r="C147" s="90" t="s">
        <v>418</v>
      </c>
      <c r="D147" s="90" t="s">
        <v>1137</v>
      </c>
      <c r="E147" s="130" t="s">
        <v>1083</v>
      </c>
      <c r="F147" s="91">
        <v>10000</v>
      </c>
      <c r="G147" s="110">
        <v>0</v>
      </c>
      <c r="H147" s="37">
        <v>25</v>
      </c>
      <c r="I147" s="38">
        <f t="shared" si="22"/>
        <v>287</v>
      </c>
      <c r="J147" s="38">
        <f t="shared" si="23"/>
        <v>709.99999999999989</v>
      </c>
      <c r="K147" s="38">
        <f t="shared" si="24"/>
        <v>130</v>
      </c>
      <c r="L147" s="38">
        <f t="shared" si="25"/>
        <v>304</v>
      </c>
      <c r="M147" s="38">
        <f t="shared" si="26"/>
        <v>709</v>
      </c>
      <c r="N147" s="39"/>
      <c r="O147" s="37">
        <f t="shared" si="19"/>
        <v>2140</v>
      </c>
      <c r="P147" s="114">
        <v>666</v>
      </c>
      <c r="Q147" s="37">
        <f t="shared" si="27"/>
        <v>1549</v>
      </c>
      <c r="R147" s="37">
        <f t="shared" ref="R147:R155" si="28">F147-P147</f>
        <v>9334</v>
      </c>
      <c r="S147" s="96" t="s">
        <v>1089</v>
      </c>
      <c r="T147" s="90" t="s">
        <v>2179</v>
      </c>
      <c r="U147" s="107" t="s">
        <v>2183</v>
      </c>
      <c r="V147" s="90" t="s">
        <v>1607</v>
      </c>
    </row>
    <row r="148" spans="1:22" s="14" customFormat="1" x14ac:dyDescent="0.25">
      <c r="A148" s="36">
        <v>141</v>
      </c>
      <c r="B148" s="90" t="s">
        <v>959</v>
      </c>
      <c r="C148" s="90" t="s">
        <v>181</v>
      </c>
      <c r="D148" s="90" t="s">
        <v>2217</v>
      </c>
      <c r="E148" s="130" t="s">
        <v>1083</v>
      </c>
      <c r="F148" s="91">
        <v>12000</v>
      </c>
      <c r="G148" s="110">
        <v>0</v>
      </c>
      <c r="H148" s="37">
        <v>25</v>
      </c>
      <c r="I148" s="38">
        <f t="shared" si="22"/>
        <v>344.4</v>
      </c>
      <c r="J148" s="38">
        <f t="shared" si="23"/>
        <v>851.99999999999989</v>
      </c>
      <c r="K148" s="38">
        <f t="shared" si="24"/>
        <v>156</v>
      </c>
      <c r="L148" s="38">
        <f t="shared" si="25"/>
        <v>364.8</v>
      </c>
      <c r="M148" s="38">
        <f t="shared" si="26"/>
        <v>850.80000000000007</v>
      </c>
      <c r="N148" s="39"/>
      <c r="O148" s="37">
        <f t="shared" si="19"/>
        <v>2568</v>
      </c>
      <c r="P148" s="113">
        <v>3114.44</v>
      </c>
      <c r="Q148" s="37">
        <f t="shared" si="27"/>
        <v>1858.8</v>
      </c>
      <c r="R148" s="37">
        <f t="shared" si="28"/>
        <v>8885.56</v>
      </c>
      <c r="S148" s="92" t="s">
        <v>1084</v>
      </c>
      <c r="T148" s="90" t="s">
        <v>2179</v>
      </c>
      <c r="U148" s="107">
        <v>3</v>
      </c>
      <c r="V148" s="90" t="s">
        <v>1942</v>
      </c>
    </row>
    <row r="149" spans="1:22" s="14" customFormat="1" x14ac:dyDescent="0.25">
      <c r="A149" s="36">
        <v>142</v>
      </c>
      <c r="B149" s="90" t="s">
        <v>2407</v>
      </c>
      <c r="C149" s="90" t="s">
        <v>58</v>
      </c>
      <c r="D149" s="90" t="s">
        <v>1113</v>
      </c>
      <c r="E149" s="130" t="s">
        <v>1083</v>
      </c>
      <c r="F149" s="91">
        <v>13000</v>
      </c>
      <c r="G149" s="110">
        <v>0</v>
      </c>
      <c r="H149" s="37">
        <v>25</v>
      </c>
      <c r="I149" s="38">
        <f t="shared" si="22"/>
        <v>373.1</v>
      </c>
      <c r="J149" s="38">
        <f t="shared" si="23"/>
        <v>922.99999999999989</v>
      </c>
      <c r="K149" s="38">
        <f t="shared" si="24"/>
        <v>169</v>
      </c>
      <c r="L149" s="38">
        <f t="shared" si="25"/>
        <v>395.2</v>
      </c>
      <c r="M149" s="38">
        <f t="shared" si="26"/>
        <v>921.7</v>
      </c>
      <c r="N149" s="39"/>
      <c r="O149" s="37">
        <f t="shared" si="19"/>
        <v>2782</v>
      </c>
      <c r="P149" s="114">
        <v>793.3</v>
      </c>
      <c r="Q149" s="37">
        <f t="shared" si="27"/>
        <v>2013.7</v>
      </c>
      <c r="R149" s="37">
        <f t="shared" si="28"/>
        <v>12206.7</v>
      </c>
      <c r="S149" s="92" t="s">
        <v>1084</v>
      </c>
      <c r="T149" s="90" t="s">
        <v>2178</v>
      </c>
      <c r="U149" s="107">
        <v>1</v>
      </c>
      <c r="V149" s="90" t="s">
        <v>2433</v>
      </c>
    </row>
    <row r="150" spans="1:22" s="14" customFormat="1" x14ac:dyDescent="0.25">
      <c r="A150" s="36">
        <v>143</v>
      </c>
      <c r="B150" s="90" t="s">
        <v>269</v>
      </c>
      <c r="C150" s="90" t="s">
        <v>238</v>
      </c>
      <c r="D150" s="90" t="s">
        <v>1103</v>
      </c>
      <c r="E150" s="130" t="s">
        <v>1083</v>
      </c>
      <c r="F150" s="91">
        <v>43000</v>
      </c>
      <c r="G150" s="112">
        <v>866.06</v>
      </c>
      <c r="H150" s="37">
        <v>25</v>
      </c>
      <c r="I150" s="38">
        <f t="shared" si="22"/>
        <v>1234.0999999999999</v>
      </c>
      <c r="J150" s="38">
        <f t="shared" si="23"/>
        <v>3052.9999999999995</v>
      </c>
      <c r="K150" s="38">
        <f t="shared" si="24"/>
        <v>559</v>
      </c>
      <c r="L150" s="38">
        <f t="shared" si="25"/>
        <v>1307.2</v>
      </c>
      <c r="M150" s="38">
        <f t="shared" si="26"/>
        <v>3048.7000000000003</v>
      </c>
      <c r="N150" s="39"/>
      <c r="O150" s="37">
        <f t="shared" si="19"/>
        <v>9202</v>
      </c>
      <c r="P150" s="113">
        <v>24748.36</v>
      </c>
      <c r="Q150" s="37">
        <f t="shared" si="27"/>
        <v>6660.7</v>
      </c>
      <c r="R150" s="37">
        <f t="shared" si="28"/>
        <v>18251.64</v>
      </c>
      <c r="S150" s="93" t="s">
        <v>1089</v>
      </c>
      <c r="T150" s="90" t="s">
        <v>2178</v>
      </c>
      <c r="U150" s="107">
        <v>2</v>
      </c>
      <c r="V150" s="90" t="s">
        <v>1335</v>
      </c>
    </row>
    <row r="151" spans="1:22" s="14" customFormat="1" ht="39" x14ac:dyDescent="0.25">
      <c r="A151" s="36">
        <v>144</v>
      </c>
      <c r="B151" s="90" t="s">
        <v>893</v>
      </c>
      <c r="C151" s="90" t="s">
        <v>23</v>
      </c>
      <c r="D151" s="90" t="s">
        <v>1139</v>
      </c>
      <c r="E151" s="130" t="s">
        <v>1085</v>
      </c>
      <c r="F151" s="91">
        <v>33000</v>
      </c>
      <c r="G151" s="110">
        <v>0</v>
      </c>
      <c r="H151" s="37">
        <v>25</v>
      </c>
      <c r="I151" s="38">
        <f t="shared" si="22"/>
        <v>947.1</v>
      </c>
      <c r="J151" s="38">
        <f t="shared" si="23"/>
        <v>2343</v>
      </c>
      <c r="K151" s="38">
        <f t="shared" si="24"/>
        <v>429</v>
      </c>
      <c r="L151" s="38">
        <f t="shared" si="25"/>
        <v>1003.2</v>
      </c>
      <c r="M151" s="38">
        <f t="shared" si="26"/>
        <v>2339.7000000000003</v>
      </c>
      <c r="N151" s="39"/>
      <c r="O151" s="37">
        <f t="shared" si="19"/>
        <v>7062</v>
      </c>
      <c r="P151" s="113">
        <v>2125.3000000000002</v>
      </c>
      <c r="Q151" s="37">
        <f t="shared" si="27"/>
        <v>5111.7000000000007</v>
      </c>
      <c r="R151" s="37">
        <f t="shared" si="28"/>
        <v>30874.7</v>
      </c>
      <c r="S151" s="95" t="s">
        <v>1089</v>
      </c>
      <c r="T151" s="90" t="s">
        <v>2178</v>
      </c>
      <c r="U151" s="107">
        <v>3</v>
      </c>
      <c r="V151" s="90" t="s">
        <v>1883</v>
      </c>
    </row>
    <row r="152" spans="1:22" s="14" customFormat="1" x14ac:dyDescent="0.25">
      <c r="A152" s="36">
        <v>145</v>
      </c>
      <c r="B152" s="90" t="s">
        <v>472</v>
      </c>
      <c r="C152" s="90" t="s">
        <v>25</v>
      </c>
      <c r="D152" s="90" t="s">
        <v>1091</v>
      </c>
      <c r="E152" s="131" t="s">
        <v>25</v>
      </c>
      <c r="F152" s="91">
        <v>10000</v>
      </c>
      <c r="G152" s="110">
        <v>0</v>
      </c>
      <c r="H152" s="37">
        <v>25</v>
      </c>
      <c r="I152" s="38">
        <f t="shared" si="22"/>
        <v>287</v>
      </c>
      <c r="J152" s="38">
        <f t="shared" si="23"/>
        <v>709.99999999999989</v>
      </c>
      <c r="K152" s="38">
        <f t="shared" si="24"/>
        <v>130</v>
      </c>
      <c r="L152" s="38">
        <f t="shared" si="25"/>
        <v>304</v>
      </c>
      <c r="M152" s="38">
        <f t="shared" si="26"/>
        <v>709</v>
      </c>
      <c r="N152" s="39"/>
      <c r="O152" s="37">
        <f t="shared" si="19"/>
        <v>2140</v>
      </c>
      <c r="P152" s="114">
        <v>666</v>
      </c>
      <c r="Q152" s="37">
        <f t="shared" si="27"/>
        <v>1549</v>
      </c>
      <c r="R152" s="37">
        <f t="shared" si="28"/>
        <v>9334</v>
      </c>
      <c r="S152" s="92" t="s">
        <v>1084</v>
      </c>
      <c r="T152" s="90" t="s">
        <v>2178</v>
      </c>
      <c r="U152" s="107" t="s">
        <v>2184</v>
      </c>
      <c r="V152" s="90" t="s">
        <v>1505</v>
      </c>
    </row>
    <row r="153" spans="1:22" s="14" customFormat="1" x14ac:dyDescent="0.25">
      <c r="A153" s="36">
        <v>146</v>
      </c>
      <c r="B153" s="90" t="s">
        <v>380</v>
      </c>
      <c r="C153" s="90" t="s">
        <v>63</v>
      </c>
      <c r="D153" s="90" t="s">
        <v>1097</v>
      </c>
      <c r="E153" s="130" t="s">
        <v>1083</v>
      </c>
      <c r="F153" s="91">
        <v>50000</v>
      </c>
      <c r="G153" s="111">
        <v>1675.48</v>
      </c>
      <c r="H153" s="37">
        <v>25</v>
      </c>
      <c r="I153" s="38">
        <f t="shared" si="22"/>
        <v>1435</v>
      </c>
      <c r="J153" s="38">
        <f t="shared" si="23"/>
        <v>3549.9999999999995</v>
      </c>
      <c r="K153" s="38">
        <f t="shared" si="24"/>
        <v>650</v>
      </c>
      <c r="L153" s="38">
        <f t="shared" si="25"/>
        <v>1520</v>
      </c>
      <c r="M153" s="38">
        <f t="shared" si="26"/>
        <v>3545.0000000000005</v>
      </c>
      <c r="N153" s="39"/>
      <c r="O153" s="37">
        <f t="shared" ref="O153:O216" si="29">I153+J153+K153+L153+M153</f>
        <v>10700</v>
      </c>
      <c r="P153" s="113">
        <v>7554.04</v>
      </c>
      <c r="Q153" s="37">
        <f t="shared" si="27"/>
        <v>7745</v>
      </c>
      <c r="R153" s="37">
        <f t="shared" si="28"/>
        <v>42445.96</v>
      </c>
      <c r="S153" s="94" t="s">
        <v>1084</v>
      </c>
      <c r="T153" s="90" t="s">
        <v>2178</v>
      </c>
      <c r="U153" s="107">
        <v>4</v>
      </c>
      <c r="V153" s="90" t="s">
        <v>1424</v>
      </c>
    </row>
    <row r="154" spans="1:22" s="14" customFormat="1" ht="39" x14ac:dyDescent="0.25">
      <c r="A154" s="36">
        <v>147</v>
      </c>
      <c r="B154" s="90" t="s">
        <v>276</v>
      </c>
      <c r="C154" s="90" t="s">
        <v>27</v>
      </c>
      <c r="D154" s="90" t="s">
        <v>1095</v>
      </c>
      <c r="E154" s="130" t="s">
        <v>1085</v>
      </c>
      <c r="F154" s="91">
        <v>40000</v>
      </c>
      <c r="G154" s="112">
        <v>264.13</v>
      </c>
      <c r="H154" s="37">
        <v>25</v>
      </c>
      <c r="I154" s="38">
        <f t="shared" si="22"/>
        <v>1148</v>
      </c>
      <c r="J154" s="38">
        <f t="shared" si="23"/>
        <v>2839.9999999999995</v>
      </c>
      <c r="K154" s="38">
        <f t="shared" si="24"/>
        <v>520</v>
      </c>
      <c r="L154" s="38">
        <f t="shared" si="25"/>
        <v>1216</v>
      </c>
      <c r="M154" s="38">
        <f t="shared" si="26"/>
        <v>2836</v>
      </c>
      <c r="N154" s="39"/>
      <c r="O154" s="37">
        <f t="shared" si="29"/>
        <v>8560</v>
      </c>
      <c r="P154" s="113">
        <v>6577.24</v>
      </c>
      <c r="Q154" s="37">
        <f t="shared" si="27"/>
        <v>6196</v>
      </c>
      <c r="R154" s="37">
        <f t="shared" si="28"/>
        <v>33422.76</v>
      </c>
      <c r="S154" s="94" t="s">
        <v>1092</v>
      </c>
      <c r="T154" s="90" t="s">
        <v>2178</v>
      </c>
      <c r="U154" s="107">
        <v>2</v>
      </c>
      <c r="V154" s="90" t="s">
        <v>1341</v>
      </c>
    </row>
    <row r="155" spans="1:22" s="14" customFormat="1" x14ac:dyDescent="0.25">
      <c r="A155" s="36">
        <v>148</v>
      </c>
      <c r="B155" s="90" t="s">
        <v>473</v>
      </c>
      <c r="C155" s="90" t="s">
        <v>58</v>
      </c>
      <c r="D155" s="90" t="s">
        <v>1137</v>
      </c>
      <c r="E155" s="130" t="s">
        <v>1083</v>
      </c>
      <c r="F155" s="91">
        <v>12500</v>
      </c>
      <c r="G155" s="110">
        <v>0</v>
      </c>
      <c r="H155" s="37">
        <v>25</v>
      </c>
      <c r="I155" s="38">
        <f t="shared" si="22"/>
        <v>358.75</v>
      </c>
      <c r="J155" s="38">
        <f t="shared" si="23"/>
        <v>887.49999999999989</v>
      </c>
      <c r="K155" s="38">
        <f t="shared" si="24"/>
        <v>162.5</v>
      </c>
      <c r="L155" s="38">
        <f t="shared" si="25"/>
        <v>380</v>
      </c>
      <c r="M155" s="38">
        <f t="shared" si="26"/>
        <v>886.25000000000011</v>
      </c>
      <c r="N155" s="39"/>
      <c r="O155" s="37">
        <f t="shared" si="29"/>
        <v>2675</v>
      </c>
      <c r="P155" s="114">
        <v>763.75</v>
      </c>
      <c r="Q155" s="37">
        <f t="shared" si="27"/>
        <v>1936.25</v>
      </c>
      <c r="R155" s="37">
        <f t="shared" si="28"/>
        <v>11736.25</v>
      </c>
      <c r="S155" s="95" t="s">
        <v>1089</v>
      </c>
      <c r="T155" s="90" t="s">
        <v>2178</v>
      </c>
      <c r="U155" s="107">
        <v>1</v>
      </c>
      <c r="V155" s="90" t="s">
        <v>1506</v>
      </c>
    </row>
    <row r="156" spans="1:22" s="14" customFormat="1" x14ac:dyDescent="0.25">
      <c r="A156" s="36">
        <v>149</v>
      </c>
      <c r="B156" s="90" t="s">
        <v>857</v>
      </c>
      <c r="C156" s="90" t="s">
        <v>212</v>
      </c>
      <c r="D156" s="90" t="s">
        <v>1138</v>
      </c>
      <c r="E156" s="130" t="s">
        <v>2182</v>
      </c>
      <c r="F156" s="91">
        <v>145000</v>
      </c>
      <c r="G156" s="111">
        <v>22095.43</v>
      </c>
      <c r="H156" s="37">
        <v>25</v>
      </c>
      <c r="I156" s="38">
        <f t="shared" si="22"/>
        <v>4161.5</v>
      </c>
      <c r="J156" s="38">
        <f t="shared" si="23"/>
        <v>10294.999999999998</v>
      </c>
      <c r="K156" s="38">
        <f t="shared" si="24"/>
        <v>1885</v>
      </c>
      <c r="L156" s="38">
        <f t="shared" si="25"/>
        <v>4408</v>
      </c>
      <c r="M156" s="38">
        <f t="shared" si="26"/>
        <v>10280.5</v>
      </c>
      <c r="N156" s="39"/>
      <c r="O156" s="37">
        <f t="shared" si="29"/>
        <v>31030</v>
      </c>
      <c r="P156" s="113">
        <v>33070.17</v>
      </c>
      <c r="Q156" s="37">
        <f t="shared" si="27"/>
        <v>22460.5</v>
      </c>
      <c r="R156" s="37">
        <v>111929.83</v>
      </c>
      <c r="S156" s="93" t="s">
        <v>1089</v>
      </c>
      <c r="T156" s="90" t="s">
        <v>2178</v>
      </c>
      <c r="U156" s="107" t="s">
        <v>2182</v>
      </c>
      <c r="V156" s="90" t="s">
        <v>1850</v>
      </c>
    </row>
    <row r="157" spans="1:22" s="14" customFormat="1" x14ac:dyDescent="0.25">
      <c r="A157" s="36">
        <v>150</v>
      </c>
      <c r="B157" s="90" t="s">
        <v>698</v>
      </c>
      <c r="C157" s="90" t="s">
        <v>58</v>
      </c>
      <c r="D157" s="90" t="s">
        <v>1113</v>
      </c>
      <c r="E157" s="130" t="s">
        <v>1083</v>
      </c>
      <c r="F157" s="91">
        <v>13400</v>
      </c>
      <c r="G157" s="110">
        <v>0</v>
      </c>
      <c r="H157" s="37">
        <v>25</v>
      </c>
      <c r="I157" s="38">
        <f t="shared" si="22"/>
        <v>384.58</v>
      </c>
      <c r="J157" s="38">
        <f t="shared" si="23"/>
        <v>951.39999999999986</v>
      </c>
      <c r="K157" s="38">
        <f t="shared" si="24"/>
        <v>174.2</v>
      </c>
      <c r="L157" s="38">
        <f t="shared" si="25"/>
        <v>407.36</v>
      </c>
      <c r="M157" s="38">
        <f t="shared" si="26"/>
        <v>950.06000000000006</v>
      </c>
      <c r="N157" s="39"/>
      <c r="O157" s="37">
        <f t="shared" si="29"/>
        <v>2867.6</v>
      </c>
      <c r="P157" s="114">
        <v>816.94</v>
      </c>
      <c r="Q157" s="37">
        <f t="shared" si="27"/>
        <v>2075.66</v>
      </c>
      <c r="R157" s="37">
        <f t="shared" ref="R157:R192" si="30">F157-P157</f>
        <v>12583.06</v>
      </c>
      <c r="S157" s="93" t="s">
        <v>1089</v>
      </c>
      <c r="T157" s="90" t="s">
        <v>2178</v>
      </c>
      <c r="U157" s="107">
        <v>1</v>
      </c>
      <c r="V157" s="90" t="s">
        <v>1708</v>
      </c>
    </row>
    <row r="158" spans="1:22" s="14" customFormat="1" ht="39" x14ac:dyDescent="0.25">
      <c r="A158" s="36">
        <v>151</v>
      </c>
      <c r="B158" s="90" t="s">
        <v>318</v>
      </c>
      <c r="C158" s="90" t="s">
        <v>84</v>
      </c>
      <c r="D158" s="90" t="s">
        <v>1105</v>
      </c>
      <c r="E158" s="130" t="s">
        <v>1085</v>
      </c>
      <c r="F158" s="91">
        <v>40000</v>
      </c>
      <c r="G158" s="112">
        <v>442.65</v>
      </c>
      <c r="H158" s="37">
        <v>25</v>
      </c>
      <c r="I158" s="38">
        <f t="shared" si="22"/>
        <v>1148</v>
      </c>
      <c r="J158" s="38">
        <f t="shared" si="23"/>
        <v>2839.9999999999995</v>
      </c>
      <c r="K158" s="38">
        <f t="shared" si="24"/>
        <v>520</v>
      </c>
      <c r="L158" s="38">
        <f t="shared" si="25"/>
        <v>1216</v>
      </c>
      <c r="M158" s="38">
        <f t="shared" si="26"/>
        <v>2836</v>
      </c>
      <c r="N158" s="39"/>
      <c r="O158" s="37">
        <f t="shared" si="29"/>
        <v>8560</v>
      </c>
      <c r="P158" s="113">
        <v>4187.9799999999996</v>
      </c>
      <c r="Q158" s="37">
        <f t="shared" si="27"/>
        <v>6196</v>
      </c>
      <c r="R158" s="37">
        <f t="shared" si="30"/>
        <v>35812.020000000004</v>
      </c>
      <c r="S158" s="93" t="s">
        <v>1089</v>
      </c>
      <c r="T158" s="90" t="s">
        <v>2179</v>
      </c>
      <c r="U158" s="107">
        <v>1</v>
      </c>
      <c r="V158" s="90" t="s">
        <v>1376</v>
      </c>
    </row>
    <row r="159" spans="1:22" s="14" customFormat="1" ht="39" x14ac:dyDescent="0.25">
      <c r="A159" s="36">
        <v>152</v>
      </c>
      <c r="B159" s="90" t="s">
        <v>395</v>
      </c>
      <c r="C159" s="90" t="s">
        <v>314</v>
      </c>
      <c r="D159" s="90" t="s">
        <v>1108</v>
      </c>
      <c r="E159" s="130" t="s">
        <v>1085</v>
      </c>
      <c r="F159" s="91">
        <v>24087</v>
      </c>
      <c r="G159" s="110">
        <v>0</v>
      </c>
      <c r="H159" s="37">
        <v>25</v>
      </c>
      <c r="I159" s="38">
        <f t="shared" si="22"/>
        <v>691.29690000000005</v>
      </c>
      <c r="J159" s="38">
        <f t="shared" si="23"/>
        <v>1710.1769999999999</v>
      </c>
      <c r="K159" s="38">
        <f t="shared" si="24"/>
        <v>313.13099999999997</v>
      </c>
      <c r="L159" s="38">
        <f t="shared" si="25"/>
        <v>732.24480000000005</v>
      </c>
      <c r="M159" s="38">
        <f t="shared" si="26"/>
        <v>1707.7683000000002</v>
      </c>
      <c r="N159" s="39"/>
      <c r="O159" s="37">
        <f t="shared" si="29"/>
        <v>5154.6180000000004</v>
      </c>
      <c r="P159" s="113">
        <v>10997.5</v>
      </c>
      <c r="Q159" s="37">
        <f t="shared" si="27"/>
        <v>3731.0763000000002</v>
      </c>
      <c r="R159" s="37">
        <f t="shared" si="30"/>
        <v>13089.5</v>
      </c>
      <c r="S159" s="92" t="s">
        <v>1084</v>
      </c>
      <c r="T159" s="90" t="s">
        <v>2178</v>
      </c>
      <c r="U159" s="107">
        <v>2</v>
      </c>
      <c r="V159" s="90" t="s">
        <v>1439</v>
      </c>
    </row>
    <row r="160" spans="1:22" s="14" customFormat="1" x14ac:dyDescent="0.25">
      <c r="A160" s="36">
        <v>153</v>
      </c>
      <c r="B160" s="90" t="s">
        <v>766</v>
      </c>
      <c r="C160" s="90" t="s">
        <v>767</v>
      </c>
      <c r="D160" s="90" t="s">
        <v>1119</v>
      </c>
      <c r="E160" s="130" t="s">
        <v>1083</v>
      </c>
      <c r="F160" s="91">
        <v>31500</v>
      </c>
      <c r="G160" s="110">
        <v>0</v>
      </c>
      <c r="H160" s="37">
        <v>25</v>
      </c>
      <c r="I160" s="38">
        <f t="shared" si="22"/>
        <v>904.05</v>
      </c>
      <c r="J160" s="38">
        <f t="shared" si="23"/>
        <v>2236.5</v>
      </c>
      <c r="K160" s="38">
        <f t="shared" si="24"/>
        <v>409.5</v>
      </c>
      <c r="L160" s="38">
        <f t="shared" si="25"/>
        <v>957.6</v>
      </c>
      <c r="M160" s="38">
        <f t="shared" si="26"/>
        <v>2233.3500000000004</v>
      </c>
      <c r="N160" s="39"/>
      <c r="O160" s="37">
        <f t="shared" si="29"/>
        <v>6741.0000000000009</v>
      </c>
      <c r="P160" s="113">
        <v>1886.65</v>
      </c>
      <c r="Q160" s="37">
        <f t="shared" si="27"/>
        <v>4879.3500000000004</v>
      </c>
      <c r="R160" s="37">
        <f t="shared" si="30"/>
        <v>29613.35</v>
      </c>
      <c r="S160" s="93" t="s">
        <v>1089</v>
      </c>
      <c r="T160" s="90" t="s">
        <v>2178</v>
      </c>
      <c r="U160" s="107">
        <v>3</v>
      </c>
      <c r="V160" s="90" t="s">
        <v>1772</v>
      </c>
    </row>
    <row r="161" spans="1:22" s="14" customFormat="1" x14ac:dyDescent="0.25">
      <c r="A161" s="36">
        <v>154</v>
      </c>
      <c r="B161" s="90" t="s">
        <v>907</v>
      </c>
      <c r="C161" s="90" t="s">
        <v>181</v>
      </c>
      <c r="D161" s="90" t="s">
        <v>2217</v>
      </c>
      <c r="E161" s="130" t="s">
        <v>1083</v>
      </c>
      <c r="F161" s="91">
        <v>12000</v>
      </c>
      <c r="G161" s="110">
        <v>0</v>
      </c>
      <c r="H161" s="37">
        <v>25</v>
      </c>
      <c r="I161" s="38">
        <f t="shared" si="22"/>
        <v>344.4</v>
      </c>
      <c r="J161" s="38">
        <f t="shared" si="23"/>
        <v>851.99999999999989</v>
      </c>
      <c r="K161" s="38">
        <f t="shared" si="24"/>
        <v>156</v>
      </c>
      <c r="L161" s="38">
        <f t="shared" si="25"/>
        <v>364.8</v>
      </c>
      <c r="M161" s="38">
        <f t="shared" si="26"/>
        <v>850.80000000000007</v>
      </c>
      <c r="N161" s="39"/>
      <c r="O161" s="37">
        <f t="shared" si="29"/>
        <v>2568</v>
      </c>
      <c r="P161" s="114">
        <v>734.2</v>
      </c>
      <c r="Q161" s="37">
        <f t="shared" si="27"/>
        <v>1858.8</v>
      </c>
      <c r="R161" s="37">
        <f t="shared" si="30"/>
        <v>11265.8</v>
      </c>
      <c r="S161" s="92" t="s">
        <v>1084</v>
      </c>
      <c r="T161" s="90" t="s">
        <v>2179</v>
      </c>
      <c r="U161" s="107">
        <v>3</v>
      </c>
      <c r="V161" s="90" t="s">
        <v>1895</v>
      </c>
    </row>
    <row r="162" spans="1:22" s="14" customFormat="1" x14ac:dyDescent="0.25">
      <c r="A162" s="36">
        <v>155</v>
      </c>
      <c r="B162" s="90" t="s">
        <v>891</v>
      </c>
      <c r="C162" s="90" t="s">
        <v>181</v>
      </c>
      <c r="D162" s="90" t="s">
        <v>2217</v>
      </c>
      <c r="E162" s="130" t="s">
        <v>1083</v>
      </c>
      <c r="F162" s="91">
        <v>12000</v>
      </c>
      <c r="G162" s="110">
        <v>0</v>
      </c>
      <c r="H162" s="37">
        <v>25</v>
      </c>
      <c r="I162" s="38">
        <f t="shared" si="22"/>
        <v>344.4</v>
      </c>
      <c r="J162" s="38">
        <f t="shared" si="23"/>
        <v>851.99999999999989</v>
      </c>
      <c r="K162" s="38">
        <f t="shared" si="24"/>
        <v>156</v>
      </c>
      <c r="L162" s="38">
        <f t="shared" si="25"/>
        <v>364.8</v>
      </c>
      <c r="M162" s="38">
        <f t="shared" si="26"/>
        <v>850.80000000000007</v>
      </c>
      <c r="N162" s="39"/>
      <c r="O162" s="37">
        <f t="shared" si="29"/>
        <v>2568</v>
      </c>
      <c r="P162" s="114">
        <v>734.2</v>
      </c>
      <c r="Q162" s="37">
        <f t="shared" si="27"/>
        <v>1858.8</v>
      </c>
      <c r="R162" s="37">
        <f t="shared" si="30"/>
        <v>11265.8</v>
      </c>
      <c r="S162" s="92" t="s">
        <v>1084</v>
      </c>
      <c r="T162" s="90" t="s">
        <v>2178</v>
      </c>
      <c r="U162" s="107">
        <v>5</v>
      </c>
      <c r="V162" s="90" t="s">
        <v>1881</v>
      </c>
    </row>
    <row r="163" spans="1:22" s="14" customFormat="1" x14ac:dyDescent="0.25">
      <c r="A163" s="36">
        <v>156</v>
      </c>
      <c r="B163" s="90" t="s">
        <v>912</v>
      </c>
      <c r="C163" s="90" t="s">
        <v>330</v>
      </c>
      <c r="D163" s="90" t="s">
        <v>1127</v>
      </c>
      <c r="E163" s="130" t="s">
        <v>1083</v>
      </c>
      <c r="F163" s="91">
        <v>27000</v>
      </c>
      <c r="G163" s="110">
        <v>0</v>
      </c>
      <c r="H163" s="37">
        <v>25</v>
      </c>
      <c r="I163" s="38">
        <f t="shared" si="22"/>
        <v>774.9</v>
      </c>
      <c r="J163" s="38">
        <f t="shared" si="23"/>
        <v>1916.9999999999998</v>
      </c>
      <c r="K163" s="38">
        <f t="shared" si="24"/>
        <v>351</v>
      </c>
      <c r="L163" s="38">
        <f t="shared" si="25"/>
        <v>820.8</v>
      </c>
      <c r="M163" s="38">
        <f t="shared" si="26"/>
        <v>1914.3000000000002</v>
      </c>
      <c r="N163" s="39"/>
      <c r="O163" s="37">
        <f t="shared" si="29"/>
        <v>5778</v>
      </c>
      <c r="P163" s="113">
        <v>1620.7</v>
      </c>
      <c r="Q163" s="37">
        <f t="shared" si="27"/>
        <v>4182.3</v>
      </c>
      <c r="R163" s="37">
        <f t="shared" si="30"/>
        <v>25379.3</v>
      </c>
      <c r="S163" s="92" t="s">
        <v>1084</v>
      </c>
      <c r="T163" s="90" t="s">
        <v>2179</v>
      </c>
      <c r="U163" s="107">
        <v>2</v>
      </c>
      <c r="V163" s="90" t="s">
        <v>1900</v>
      </c>
    </row>
    <row r="164" spans="1:22" s="14" customFormat="1" x14ac:dyDescent="0.25">
      <c r="A164" s="36">
        <v>157</v>
      </c>
      <c r="B164" s="90" t="s">
        <v>2160</v>
      </c>
      <c r="C164" s="90" t="s">
        <v>29</v>
      </c>
      <c r="D164" s="90" t="s">
        <v>1137</v>
      </c>
      <c r="E164" s="130" t="s">
        <v>1083</v>
      </c>
      <c r="F164" s="91">
        <v>15000</v>
      </c>
      <c r="G164" s="110">
        <v>0</v>
      </c>
      <c r="H164" s="37">
        <v>25</v>
      </c>
      <c r="I164" s="38">
        <f t="shared" si="22"/>
        <v>430.5</v>
      </c>
      <c r="J164" s="38">
        <f t="shared" si="23"/>
        <v>1065</v>
      </c>
      <c r="K164" s="38">
        <f t="shared" si="24"/>
        <v>195</v>
      </c>
      <c r="L164" s="38">
        <f t="shared" si="25"/>
        <v>456</v>
      </c>
      <c r="M164" s="38">
        <f t="shared" si="26"/>
        <v>1063.5</v>
      </c>
      <c r="N164" s="39"/>
      <c r="O164" s="37">
        <f t="shared" si="29"/>
        <v>3210</v>
      </c>
      <c r="P164" s="114">
        <v>911.5</v>
      </c>
      <c r="Q164" s="37">
        <f t="shared" si="27"/>
        <v>2323.5</v>
      </c>
      <c r="R164" s="37">
        <f t="shared" si="30"/>
        <v>14088.5</v>
      </c>
      <c r="S164" s="92" t="s">
        <v>1084</v>
      </c>
      <c r="T164" s="90" t="s">
        <v>2178</v>
      </c>
      <c r="U164" s="107">
        <v>2</v>
      </c>
      <c r="V164" s="90" t="s">
        <v>2316</v>
      </c>
    </row>
    <row r="165" spans="1:22" s="14" customFormat="1" ht="39" x14ac:dyDescent="0.25">
      <c r="A165" s="36">
        <v>158</v>
      </c>
      <c r="B165" s="90" t="s">
        <v>50</v>
      </c>
      <c r="C165" s="90" t="s">
        <v>51</v>
      </c>
      <c r="D165" s="90" t="s">
        <v>1112</v>
      </c>
      <c r="E165" s="130" t="s">
        <v>1085</v>
      </c>
      <c r="F165" s="91">
        <v>18150</v>
      </c>
      <c r="G165" s="110">
        <v>0</v>
      </c>
      <c r="H165" s="37">
        <v>25</v>
      </c>
      <c r="I165" s="38">
        <f t="shared" si="22"/>
        <v>520.90499999999997</v>
      </c>
      <c r="J165" s="38">
        <f t="shared" si="23"/>
        <v>1288.6499999999999</v>
      </c>
      <c r="K165" s="38">
        <f t="shared" si="24"/>
        <v>235.95</v>
      </c>
      <c r="L165" s="38">
        <f t="shared" si="25"/>
        <v>551.76</v>
      </c>
      <c r="M165" s="38">
        <f t="shared" si="26"/>
        <v>1286.835</v>
      </c>
      <c r="N165" s="39"/>
      <c r="O165" s="37">
        <f t="shared" si="29"/>
        <v>3884.1</v>
      </c>
      <c r="P165" s="113">
        <v>1649.78</v>
      </c>
      <c r="Q165" s="37">
        <f t="shared" si="27"/>
        <v>2811.4349999999999</v>
      </c>
      <c r="R165" s="37">
        <f t="shared" si="30"/>
        <v>16500.22</v>
      </c>
      <c r="S165" s="92" t="s">
        <v>1084</v>
      </c>
      <c r="T165" s="90" t="s">
        <v>2179</v>
      </c>
      <c r="U165" s="107">
        <v>3</v>
      </c>
      <c r="V165" s="90" t="s">
        <v>1179</v>
      </c>
    </row>
    <row r="166" spans="1:22" s="14" customFormat="1" x14ac:dyDescent="0.25">
      <c r="A166" s="36">
        <v>159</v>
      </c>
      <c r="B166" s="90" t="s">
        <v>636</v>
      </c>
      <c r="C166" s="90" t="s">
        <v>25</v>
      </c>
      <c r="D166" s="90" t="s">
        <v>1091</v>
      </c>
      <c r="E166" s="131" t="s">
        <v>25</v>
      </c>
      <c r="F166" s="91">
        <v>10000</v>
      </c>
      <c r="G166" s="110">
        <v>0</v>
      </c>
      <c r="H166" s="37">
        <v>25</v>
      </c>
      <c r="I166" s="38">
        <f t="shared" si="22"/>
        <v>287</v>
      </c>
      <c r="J166" s="38">
        <f t="shared" si="23"/>
        <v>709.99999999999989</v>
      </c>
      <c r="K166" s="38">
        <f t="shared" si="24"/>
        <v>130</v>
      </c>
      <c r="L166" s="38">
        <f t="shared" si="25"/>
        <v>304</v>
      </c>
      <c r="M166" s="38">
        <f t="shared" si="26"/>
        <v>709</v>
      </c>
      <c r="N166" s="39"/>
      <c r="O166" s="37">
        <f t="shared" si="29"/>
        <v>2140</v>
      </c>
      <c r="P166" s="114">
        <v>666</v>
      </c>
      <c r="Q166" s="37">
        <f t="shared" si="27"/>
        <v>1549</v>
      </c>
      <c r="R166" s="37">
        <f t="shared" si="30"/>
        <v>9334</v>
      </c>
      <c r="S166" s="92" t="s">
        <v>1084</v>
      </c>
      <c r="T166" s="90" t="s">
        <v>2179</v>
      </c>
      <c r="U166" s="107" t="s">
        <v>2184</v>
      </c>
      <c r="V166" s="90" t="s">
        <v>1656</v>
      </c>
    </row>
    <row r="167" spans="1:22" s="14" customFormat="1" ht="39" x14ac:dyDescent="0.25">
      <c r="A167" s="36">
        <v>160</v>
      </c>
      <c r="B167" s="90" t="s">
        <v>202</v>
      </c>
      <c r="C167" s="90" t="s">
        <v>27</v>
      </c>
      <c r="D167" s="90" t="s">
        <v>1112</v>
      </c>
      <c r="E167" s="130" t="s">
        <v>1085</v>
      </c>
      <c r="F167" s="91">
        <v>25000</v>
      </c>
      <c r="G167" s="110">
        <v>0</v>
      </c>
      <c r="H167" s="37">
        <v>25</v>
      </c>
      <c r="I167" s="38">
        <f t="shared" si="22"/>
        <v>717.5</v>
      </c>
      <c r="J167" s="38">
        <f t="shared" si="23"/>
        <v>1774.9999999999998</v>
      </c>
      <c r="K167" s="38">
        <f t="shared" si="24"/>
        <v>325</v>
      </c>
      <c r="L167" s="38">
        <f t="shared" si="25"/>
        <v>760</v>
      </c>
      <c r="M167" s="38">
        <f t="shared" si="26"/>
        <v>1772.5000000000002</v>
      </c>
      <c r="N167" s="39"/>
      <c r="O167" s="37">
        <f t="shared" si="29"/>
        <v>5350</v>
      </c>
      <c r="P167" s="113">
        <v>4220.28</v>
      </c>
      <c r="Q167" s="37">
        <f t="shared" si="27"/>
        <v>3872.5</v>
      </c>
      <c r="R167" s="37">
        <f t="shared" si="30"/>
        <v>20779.72</v>
      </c>
      <c r="S167" s="95" t="s">
        <v>1089</v>
      </c>
      <c r="T167" s="90" t="s">
        <v>2178</v>
      </c>
      <c r="U167" s="107">
        <v>2</v>
      </c>
      <c r="V167" s="90" t="s">
        <v>1286</v>
      </c>
    </row>
    <row r="168" spans="1:22" s="14" customFormat="1" x14ac:dyDescent="0.25">
      <c r="A168" s="36">
        <v>161</v>
      </c>
      <c r="B168" s="90" t="s">
        <v>2149</v>
      </c>
      <c r="C168" s="90" t="s">
        <v>51</v>
      </c>
      <c r="D168" s="90" t="s">
        <v>1129</v>
      </c>
      <c r="E168" s="130" t="s">
        <v>1083</v>
      </c>
      <c r="F168" s="91">
        <v>33000</v>
      </c>
      <c r="G168" s="110">
        <v>0</v>
      </c>
      <c r="H168" s="37">
        <v>25</v>
      </c>
      <c r="I168" s="38">
        <f t="shared" si="22"/>
        <v>947.1</v>
      </c>
      <c r="J168" s="38">
        <f t="shared" si="23"/>
        <v>2343</v>
      </c>
      <c r="K168" s="38">
        <f t="shared" si="24"/>
        <v>429</v>
      </c>
      <c r="L168" s="38">
        <f t="shared" si="25"/>
        <v>1003.2</v>
      </c>
      <c r="M168" s="38">
        <f t="shared" si="26"/>
        <v>2339.7000000000003</v>
      </c>
      <c r="N168" s="39"/>
      <c r="O168" s="37">
        <f t="shared" si="29"/>
        <v>7062</v>
      </c>
      <c r="P168" s="113">
        <v>1975.3</v>
      </c>
      <c r="Q168" s="37">
        <f t="shared" si="27"/>
        <v>5111.7000000000007</v>
      </c>
      <c r="R168" s="37">
        <f t="shared" si="30"/>
        <v>31024.7</v>
      </c>
      <c r="S168" s="92" t="s">
        <v>1084</v>
      </c>
      <c r="T168" s="90" t="s">
        <v>2178</v>
      </c>
      <c r="U168" s="107">
        <v>2</v>
      </c>
      <c r="V168" s="90" t="s">
        <v>2253</v>
      </c>
    </row>
    <row r="169" spans="1:22" s="14" customFormat="1" x14ac:dyDescent="0.25">
      <c r="A169" s="36">
        <v>162</v>
      </c>
      <c r="B169" s="90" t="s">
        <v>295</v>
      </c>
      <c r="C169" s="90" t="s">
        <v>21</v>
      </c>
      <c r="D169" s="90" t="s">
        <v>1124</v>
      </c>
      <c r="E169" s="130" t="s">
        <v>2182</v>
      </c>
      <c r="F169" s="91">
        <v>90000</v>
      </c>
      <c r="G169" s="111">
        <v>9753.1200000000008</v>
      </c>
      <c r="H169" s="37">
        <v>25</v>
      </c>
      <c r="I169" s="38">
        <f t="shared" si="22"/>
        <v>2583</v>
      </c>
      <c r="J169" s="38">
        <f t="shared" si="23"/>
        <v>6389.9999999999991</v>
      </c>
      <c r="K169" s="38">
        <f t="shared" si="24"/>
        <v>1170</v>
      </c>
      <c r="L169" s="38">
        <f t="shared" si="25"/>
        <v>2736</v>
      </c>
      <c r="M169" s="38">
        <f t="shared" si="26"/>
        <v>6381</v>
      </c>
      <c r="N169" s="39"/>
      <c r="O169" s="37">
        <f t="shared" si="29"/>
        <v>19260</v>
      </c>
      <c r="P169" s="113">
        <v>15097.12</v>
      </c>
      <c r="Q169" s="37">
        <f t="shared" si="27"/>
        <v>13941</v>
      </c>
      <c r="R169" s="37">
        <f t="shared" si="30"/>
        <v>74902.880000000005</v>
      </c>
      <c r="S169" s="92" t="s">
        <v>1084</v>
      </c>
      <c r="T169" s="90" t="s">
        <v>2179</v>
      </c>
      <c r="U169" s="107">
        <v>3</v>
      </c>
      <c r="V169" s="90" t="s">
        <v>1356</v>
      </c>
    </row>
    <row r="170" spans="1:22" s="14" customFormat="1" x14ac:dyDescent="0.25">
      <c r="A170" s="36">
        <v>163</v>
      </c>
      <c r="B170" s="90" t="s">
        <v>481</v>
      </c>
      <c r="C170" s="90" t="s">
        <v>482</v>
      </c>
      <c r="D170" s="90" t="s">
        <v>1090</v>
      </c>
      <c r="E170" s="130" t="s">
        <v>1083</v>
      </c>
      <c r="F170" s="91">
        <v>40000</v>
      </c>
      <c r="G170" s="112">
        <v>442.65</v>
      </c>
      <c r="H170" s="37">
        <v>25</v>
      </c>
      <c r="I170" s="38">
        <f t="shared" si="22"/>
        <v>1148</v>
      </c>
      <c r="J170" s="38">
        <f t="shared" si="23"/>
        <v>2839.9999999999995</v>
      </c>
      <c r="K170" s="38">
        <f t="shared" si="24"/>
        <v>520</v>
      </c>
      <c r="L170" s="38">
        <f t="shared" si="25"/>
        <v>1216</v>
      </c>
      <c r="M170" s="38">
        <f t="shared" si="26"/>
        <v>2836</v>
      </c>
      <c r="N170" s="39"/>
      <c r="O170" s="37">
        <f t="shared" si="29"/>
        <v>8560</v>
      </c>
      <c r="P170" s="113">
        <v>3333.76</v>
      </c>
      <c r="Q170" s="37">
        <f t="shared" si="27"/>
        <v>6196</v>
      </c>
      <c r="R170" s="37">
        <f t="shared" si="30"/>
        <v>36666.239999999998</v>
      </c>
      <c r="S170" s="92" t="s">
        <v>1084</v>
      </c>
      <c r="T170" s="90" t="s">
        <v>2179</v>
      </c>
      <c r="U170" s="107">
        <v>5</v>
      </c>
      <c r="V170" s="90" t="s">
        <v>1513</v>
      </c>
    </row>
    <row r="171" spans="1:22" s="14" customFormat="1" ht="39" x14ac:dyDescent="0.25">
      <c r="A171" s="36">
        <v>164</v>
      </c>
      <c r="B171" s="90" t="s">
        <v>106</v>
      </c>
      <c r="C171" s="90" t="s">
        <v>58</v>
      </c>
      <c r="D171" s="90" t="s">
        <v>1113</v>
      </c>
      <c r="E171" s="130" t="s">
        <v>1085</v>
      </c>
      <c r="F171" s="91">
        <v>13200</v>
      </c>
      <c r="G171" s="110">
        <v>0</v>
      </c>
      <c r="H171" s="37">
        <v>25</v>
      </c>
      <c r="I171" s="38">
        <f t="shared" si="22"/>
        <v>378.84</v>
      </c>
      <c r="J171" s="38">
        <f t="shared" si="23"/>
        <v>937.19999999999993</v>
      </c>
      <c r="K171" s="38">
        <f t="shared" si="24"/>
        <v>171.6</v>
      </c>
      <c r="L171" s="38">
        <f t="shared" si="25"/>
        <v>401.28</v>
      </c>
      <c r="M171" s="38">
        <f t="shared" si="26"/>
        <v>935.88000000000011</v>
      </c>
      <c r="N171" s="39"/>
      <c r="O171" s="37">
        <f t="shared" si="29"/>
        <v>2824.8</v>
      </c>
      <c r="P171" s="114">
        <v>855.12</v>
      </c>
      <c r="Q171" s="37">
        <f t="shared" si="27"/>
        <v>2044.68</v>
      </c>
      <c r="R171" s="37">
        <f t="shared" si="30"/>
        <v>12344.88</v>
      </c>
      <c r="S171" s="93" t="s">
        <v>1089</v>
      </c>
      <c r="T171" s="90" t="s">
        <v>2178</v>
      </c>
      <c r="U171" s="107">
        <v>1</v>
      </c>
      <c r="V171" s="90" t="s">
        <v>1217</v>
      </c>
    </row>
    <row r="172" spans="1:22" s="14" customFormat="1" x14ac:dyDescent="0.25">
      <c r="A172" s="36">
        <v>165</v>
      </c>
      <c r="B172" s="90" t="s">
        <v>67</v>
      </c>
      <c r="C172" s="90" t="s">
        <v>68</v>
      </c>
      <c r="D172" s="90" t="s">
        <v>1124</v>
      </c>
      <c r="E172" s="130" t="s">
        <v>1083</v>
      </c>
      <c r="F172" s="91">
        <v>16252.5</v>
      </c>
      <c r="G172" s="110">
        <v>0</v>
      </c>
      <c r="H172" s="37">
        <v>25</v>
      </c>
      <c r="I172" s="38">
        <f t="shared" si="22"/>
        <v>466.44675000000001</v>
      </c>
      <c r="J172" s="38">
        <f t="shared" si="23"/>
        <v>1153.9275</v>
      </c>
      <c r="K172" s="38">
        <f t="shared" si="24"/>
        <v>211.2825</v>
      </c>
      <c r="L172" s="38">
        <f t="shared" si="25"/>
        <v>494.07600000000002</v>
      </c>
      <c r="M172" s="38">
        <f t="shared" si="26"/>
        <v>1152.3022500000002</v>
      </c>
      <c r="N172" s="39"/>
      <c r="O172" s="37">
        <f t="shared" si="29"/>
        <v>3478.0350000000003</v>
      </c>
      <c r="P172" s="113">
        <v>7910.7</v>
      </c>
      <c r="Q172" s="37">
        <f t="shared" si="27"/>
        <v>2517.5122500000002</v>
      </c>
      <c r="R172" s="37">
        <f t="shared" si="30"/>
        <v>8341.7999999999993</v>
      </c>
      <c r="S172" s="92" t="s">
        <v>1084</v>
      </c>
      <c r="T172" s="90" t="s">
        <v>2178</v>
      </c>
      <c r="U172" s="107">
        <v>4</v>
      </c>
      <c r="V172" s="90" t="s">
        <v>1191</v>
      </c>
    </row>
    <row r="173" spans="1:22" s="14" customFormat="1" x14ac:dyDescent="0.25">
      <c r="A173" s="36">
        <v>166</v>
      </c>
      <c r="B173" s="90" t="s">
        <v>2406</v>
      </c>
      <c r="C173" s="90" t="s">
        <v>58</v>
      </c>
      <c r="D173" s="90" t="s">
        <v>1113</v>
      </c>
      <c r="E173" s="130" t="s">
        <v>1083</v>
      </c>
      <c r="F173" s="91">
        <v>13500</v>
      </c>
      <c r="G173" s="110">
        <v>0</v>
      </c>
      <c r="H173" s="37">
        <v>25</v>
      </c>
      <c r="I173" s="38">
        <f t="shared" si="22"/>
        <v>387.45</v>
      </c>
      <c r="J173" s="38">
        <f t="shared" si="23"/>
        <v>958.49999999999989</v>
      </c>
      <c r="K173" s="38">
        <f t="shared" si="24"/>
        <v>175.5</v>
      </c>
      <c r="L173" s="38">
        <f t="shared" si="25"/>
        <v>410.4</v>
      </c>
      <c r="M173" s="38">
        <f t="shared" si="26"/>
        <v>957.15000000000009</v>
      </c>
      <c r="N173" s="39"/>
      <c r="O173" s="37">
        <f t="shared" si="29"/>
        <v>2889</v>
      </c>
      <c r="P173" s="114">
        <v>822.85</v>
      </c>
      <c r="Q173" s="37">
        <f t="shared" si="27"/>
        <v>2091.15</v>
      </c>
      <c r="R173" s="37">
        <f t="shared" si="30"/>
        <v>12677.15</v>
      </c>
      <c r="S173" s="92" t="s">
        <v>1084</v>
      </c>
      <c r="T173" s="90" t="s">
        <v>2178</v>
      </c>
      <c r="U173" s="107">
        <v>1</v>
      </c>
      <c r="V173" s="90" t="s">
        <v>2432</v>
      </c>
    </row>
    <row r="174" spans="1:22" s="14" customFormat="1" ht="39" x14ac:dyDescent="0.25">
      <c r="A174" s="36">
        <v>167</v>
      </c>
      <c r="B174" s="90" t="s">
        <v>565</v>
      </c>
      <c r="C174" s="90" t="s">
        <v>159</v>
      </c>
      <c r="D174" s="90" t="s">
        <v>1137</v>
      </c>
      <c r="E174" s="130" t="s">
        <v>2183</v>
      </c>
      <c r="F174" s="91">
        <v>150000</v>
      </c>
      <c r="G174" s="111">
        <v>23866.62</v>
      </c>
      <c r="H174" s="37">
        <v>25</v>
      </c>
      <c r="I174" s="38">
        <f t="shared" si="22"/>
        <v>4305</v>
      </c>
      <c r="J174" s="38">
        <f t="shared" si="23"/>
        <v>10649.999999999998</v>
      </c>
      <c r="K174" s="38">
        <f t="shared" si="24"/>
        <v>1950</v>
      </c>
      <c r="L174" s="38">
        <f t="shared" si="25"/>
        <v>4560</v>
      </c>
      <c r="M174" s="38">
        <f t="shared" si="26"/>
        <v>10635</v>
      </c>
      <c r="N174" s="39"/>
      <c r="O174" s="37">
        <f t="shared" si="29"/>
        <v>32100</v>
      </c>
      <c r="P174" s="113">
        <v>32756.62</v>
      </c>
      <c r="Q174" s="37">
        <f t="shared" si="27"/>
        <v>23235</v>
      </c>
      <c r="R174" s="37">
        <f t="shared" si="30"/>
        <v>117243.38</v>
      </c>
      <c r="S174" s="93" t="s">
        <v>1089</v>
      </c>
      <c r="T174" s="90" t="s">
        <v>2178</v>
      </c>
      <c r="U174" s="107">
        <v>4</v>
      </c>
      <c r="V174" s="90" t="s">
        <v>1592</v>
      </c>
    </row>
    <row r="175" spans="1:22" s="14" customFormat="1" x14ac:dyDescent="0.25">
      <c r="A175" s="36">
        <v>168</v>
      </c>
      <c r="B175" s="90" t="s">
        <v>486</v>
      </c>
      <c r="C175" s="90" t="s">
        <v>58</v>
      </c>
      <c r="D175" s="90" t="s">
        <v>1137</v>
      </c>
      <c r="E175" s="130" t="s">
        <v>1083</v>
      </c>
      <c r="F175" s="91">
        <v>12500</v>
      </c>
      <c r="G175" s="110">
        <v>0</v>
      </c>
      <c r="H175" s="37">
        <v>25</v>
      </c>
      <c r="I175" s="38">
        <f t="shared" si="22"/>
        <v>358.75</v>
      </c>
      <c r="J175" s="38">
        <f t="shared" si="23"/>
        <v>887.49999999999989</v>
      </c>
      <c r="K175" s="38">
        <f t="shared" si="24"/>
        <v>162.5</v>
      </c>
      <c r="L175" s="38">
        <f t="shared" si="25"/>
        <v>380</v>
      </c>
      <c r="M175" s="38">
        <f t="shared" si="26"/>
        <v>886.25000000000011</v>
      </c>
      <c r="N175" s="39"/>
      <c r="O175" s="37">
        <f t="shared" si="29"/>
        <v>2675</v>
      </c>
      <c r="P175" s="114">
        <v>763.75</v>
      </c>
      <c r="Q175" s="37">
        <f t="shared" si="27"/>
        <v>1936.25</v>
      </c>
      <c r="R175" s="37">
        <f t="shared" si="30"/>
        <v>11736.25</v>
      </c>
      <c r="S175" s="92" t="s">
        <v>1084</v>
      </c>
      <c r="T175" s="90" t="s">
        <v>2178</v>
      </c>
      <c r="U175" s="107">
        <v>1</v>
      </c>
      <c r="V175" s="90" t="s">
        <v>1517</v>
      </c>
    </row>
    <row r="176" spans="1:22" s="14" customFormat="1" x14ac:dyDescent="0.25">
      <c r="A176" s="36">
        <v>169</v>
      </c>
      <c r="B176" s="90" t="s">
        <v>653</v>
      </c>
      <c r="C176" s="90" t="s">
        <v>78</v>
      </c>
      <c r="D176" s="90" t="s">
        <v>1115</v>
      </c>
      <c r="E176" s="130" t="s">
        <v>1083</v>
      </c>
      <c r="F176" s="91">
        <v>25000</v>
      </c>
      <c r="G176" s="110">
        <v>0</v>
      </c>
      <c r="H176" s="37">
        <v>25</v>
      </c>
      <c r="I176" s="38">
        <f t="shared" si="22"/>
        <v>717.5</v>
      </c>
      <c r="J176" s="38">
        <f t="shared" si="23"/>
        <v>1774.9999999999998</v>
      </c>
      <c r="K176" s="38">
        <f t="shared" si="24"/>
        <v>325</v>
      </c>
      <c r="L176" s="38">
        <f t="shared" si="25"/>
        <v>760</v>
      </c>
      <c r="M176" s="38">
        <f t="shared" si="26"/>
        <v>1772.5000000000002</v>
      </c>
      <c r="N176" s="39"/>
      <c r="O176" s="37">
        <f t="shared" si="29"/>
        <v>5350</v>
      </c>
      <c r="P176" s="113">
        <v>1502.5</v>
      </c>
      <c r="Q176" s="37">
        <f t="shared" si="27"/>
        <v>3872.5</v>
      </c>
      <c r="R176" s="37">
        <f t="shared" si="30"/>
        <v>23497.5</v>
      </c>
      <c r="S176" s="92" t="s">
        <v>1084</v>
      </c>
      <c r="T176" s="90" t="s">
        <v>2179</v>
      </c>
      <c r="U176" s="107">
        <v>2</v>
      </c>
      <c r="V176" s="90" t="s">
        <v>1670</v>
      </c>
    </row>
    <row r="177" spans="1:22" s="14" customFormat="1" x14ac:dyDescent="0.25">
      <c r="A177" s="36">
        <v>170</v>
      </c>
      <c r="B177" s="90" t="s">
        <v>664</v>
      </c>
      <c r="C177" s="90" t="s">
        <v>51</v>
      </c>
      <c r="D177" s="90" t="s">
        <v>1137</v>
      </c>
      <c r="E177" s="130" t="s">
        <v>1083</v>
      </c>
      <c r="F177" s="91">
        <v>20000</v>
      </c>
      <c r="G177" s="110">
        <v>0</v>
      </c>
      <c r="H177" s="37">
        <v>25</v>
      </c>
      <c r="I177" s="38">
        <f t="shared" si="22"/>
        <v>574</v>
      </c>
      <c r="J177" s="38">
        <f t="shared" si="23"/>
        <v>1419.9999999999998</v>
      </c>
      <c r="K177" s="38">
        <f t="shared" si="24"/>
        <v>260</v>
      </c>
      <c r="L177" s="38">
        <f t="shared" si="25"/>
        <v>608</v>
      </c>
      <c r="M177" s="38">
        <f t="shared" si="26"/>
        <v>1418</v>
      </c>
      <c r="N177" s="39"/>
      <c r="O177" s="37">
        <f t="shared" si="29"/>
        <v>4280</v>
      </c>
      <c r="P177" s="113">
        <v>1207</v>
      </c>
      <c r="Q177" s="37">
        <f t="shared" si="27"/>
        <v>3098</v>
      </c>
      <c r="R177" s="37">
        <f t="shared" si="30"/>
        <v>18793</v>
      </c>
      <c r="S177" s="92" t="s">
        <v>1084</v>
      </c>
      <c r="T177" s="90" t="s">
        <v>2178</v>
      </c>
      <c r="U177" s="107">
        <v>2</v>
      </c>
      <c r="V177" s="90" t="s">
        <v>1678</v>
      </c>
    </row>
    <row r="178" spans="1:22" s="14" customFormat="1" x14ac:dyDescent="0.25">
      <c r="A178" s="36">
        <v>171</v>
      </c>
      <c r="B178" s="90" t="s">
        <v>502</v>
      </c>
      <c r="C178" s="90" t="s">
        <v>418</v>
      </c>
      <c r="D178" s="90" t="s">
        <v>1137</v>
      </c>
      <c r="E178" s="130" t="s">
        <v>1083</v>
      </c>
      <c r="F178" s="91">
        <v>12500</v>
      </c>
      <c r="G178" s="110">
        <v>0</v>
      </c>
      <c r="H178" s="37">
        <v>25</v>
      </c>
      <c r="I178" s="38">
        <f t="shared" si="22"/>
        <v>358.75</v>
      </c>
      <c r="J178" s="38">
        <f t="shared" si="23"/>
        <v>887.49999999999989</v>
      </c>
      <c r="K178" s="38">
        <f t="shared" si="24"/>
        <v>162.5</v>
      </c>
      <c r="L178" s="38">
        <f t="shared" si="25"/>
        <v>380</v>
      </c>
      <c r="M178" s="38">
        <f t="shared" si="26"/>
        <v>886.25000000000011</v>
      </c>
      <c r="N178" s="39"/>
      <c r="O178" s="37">
        <f t="shared" si="29"/>
        <v>2675</v>
      </c>
      <c r="P178" s="114">
        <v>763.75</v>
      </c>
      <c r="Q178" s="37">
        <f t="shared" si="27"/>
        <v>1936.25</v>
      </c>
      <c r="R178" s="37">
        <f t="shared" si="30"/>
        <v>11736.25</v>
      </c>
      <c r="S178" s="93" t="s">
        <v>1089</v>
      </c>
      <c r="T178" s="90" t="s">
        <v>2179</v>
      </c>
      <c r="U178" s="107">
        <v>1</v>
      </c>
      <c r="V178" s="90" t="s">
        <v>1532</v>
      </c>
    </row>
    <row r="179" spans="1:22" s="14" customFormat="1" x14ac:dyDescent="0.25">
      <c r="A179" s="36">
        <v>172</v>
      </c>
      <c r="B179" s="90" t="s">
        <v>1047</v>
      </c>
      <c r="C179" s="90" t="s">
        <v>29</v>
      </c>
      <c r="D179" s="90" t="s">
        <v>1140</v>
      </c>
      <c r="E179" s="130" t="s">
        <v>1083</v>
      </c>
      <c r="F179" s="91">
        <v>40000</v>
      </c>
      <c r="G179" s="112">
        <v>442.65</v>
      </c>
      <c r="H179" s="37">
        <v>25</v>
      </c>
      <c r="I179" s="38">
        <f t="shared" si="22"/>
        <v>1148</v>
      </c>
      <c r="J179" s="38">
        <f t="shared" si="23"/>
        <v>2839.9999999999995</v>
      </c>
      <c r="K179" s="38">
        <f t="shared" si="24"/>
        <v>520</v>
      </c>
      <c r="L179" s="38">
        <f t="shared" si="25"/>
        <v>1216</v>
      </c>
      <c r="M179" s="38">
        <f t="shared" si="26"/>
        <v>2836</v>
      </c>
      <c r="N179" s="39"/>
      <c r="O179" s="37">
        <f t="shared" si="29"/>
        <v>8560</v>
      </c>
      <c r="P179" s="113">
        <v>2831.65</v>
      </c>
      <c r="Q179" s="37">
        <f t="shared" si="27"/>
        <v>6196</v>
      </c>
      <c r="R179" s="37">
        <f t="shared" si="30"/>
        <v>37168.35</v>
      </c>
      <c r="S179" s="94" t="s">
        <v>1092</v>
      </c>
      <c r="T179" s="90" t="s">
        <v>2178</v>
      </c>
      <c r="U179" s="107">
        <v>2</v>
      </c>
      <c r="V179" s="90" t="s">
        <v>2023</v>
      </c>
    </row>
    <row r="180" spans="1:22" s="14" customFormat="1" ht="39" x14ac:dyDescent="0.25">
      <c r="A180" s="36">
        <v>173</v>
      </c>
      <c r="B180" s="90" t="s">
        <v>340</v>
      </c>
      <c r="C180" s="90" t="s">
        <v>341</v>
      </c>
      <c r="D180" s="90" t="s">
        <v>1094</v>
      </c>
      <c r="E180" s="130" t="s">
        <v>1085</v>
      </c>
      <c r="F180" s="91">
        <v>90000</v>
      </c>
      <c r="G180" s="111">
        <v>9753.1200000000008</v>
      </c>
      <c r="H180" s="37">
        <v>25</v>
      </c>
      <c r="I180" s="38">
        <f t="shared" si="22"/>
        <v>2583</v>
      </c>
      <c r="J180" s="38">
        <f t="shared" si="23"/>
        <v>6389.9999999999991</v>
      </c>
      <c r="K180" s="38">
        <f t="shared" si="24"/>
        <v>1170</v>
      </c>
      <c r="L180" s="38">
        <f t="shared" si="25"/>
        <v>2736</v>
      </c>
      <c r="M180" s="38">
        <f t="shared" si="26"/>
        <v>6381</v>
      </c>
      <c r="N180" s="39"/>
      <c r="O180" s="37">
        <f t="shared" si="29"/>
        <v>19260</v>
      </c>
      <c r="P180" s="113">
        <v>15247.12</v>
      </c>
      <c r="Q180" s="37">
        <f t="shared" si="27"/>
        <v>13941</v>
      </c>
      <c r="R180" s="37">
        <f t="shared" si="30"/>
        <v>74752.88</v>
      </c>
      <c r="S180" s="92" t="s">
        <v>1084</v>
      </c>
      <c r="T180" s="90" t="s">
        <v>2179</v>
      </c>
      <c r="U180" s="107">
        <v>4</v>
      </c>
      <c r="V180" s="90" t="s">
        <v>1393</v>
      </c>
    </row>
    <row r="181" spans="1:22" s="14" customFormat="1" x14ac:dyDescent="0.25">
      <c r="A181" s="36">
        <v>174</v>
      </c>
      <c r="B181" s="90" t="s">
        <v>261</v>
      </c>
      <c r="C181" s="90" t="s">
        <v>171</v>
      </c>
      <c r="D181" s="90" t="s">
        <v>1115</v>
      </c>
      <c r="E181" s="130" t="s">
        <v>1083</v>
      </c>
      <c r="F181" s="91">
        <v>26250</v>
      </c>
      <c r="G181" s="110">
        <v>0</v>
      </c>
      <c r="H181" s="37">
        <v>25</v>
      </c>
      <c r="I181" s="38">
        <f t="shared" si="22"/>
        <v>753.375</v>
      </c>
      <c r="J181" s="38">
        <f t="shared" si="23"/>
        <v>1863.7499999999998</v>
      </c>
      <c r="K181" s="38">
        <f t="shared" si="24"/>
        <v>341.25</v>
      </c>
      <c r="L181" s="38">
        <f t="shared" si="25"/>
        <v>798</v>
      </c>
      <c r="M181" s="38">
        <f t="shared" si="26"/>
        <v>1861.1250000000002</v>
      </c>
      <c r="N181" s="39"/>
      <c r="O181" s="37">
        <f t="shared" si="29"/>
        <v>5617.5</v>
      </c>
      <c r="P181" s="113">
        <v>2078.4899999999998</v>
      </c>
      <c r="Q181" s="37">
        <f t="shared" si="27"/>
        <v>4066.125</v>
      </c>
      <c r="R181" s="37">
        <f t="shared" si="30"/>
        <v>24171.510000000002</v>
      </c>
      <c r="S181" s="94" t="s">
        <v>1092</v>
      </c>
      <c r="T181" s="90" t="s">
        <v>2179</v>
      </c>
      <c r="U181" s="107">
        <v>1</v>
      </c>
      <c r="V181" s="90" t="s">
        <v>1327</v>
      </c>
    </row>
    <row r="182" spans="1:22" s="14" customFormat="1" x14ac:dyDescent="0.25">
      <c r="A182" s="36">
        <v>175</v>
      </c>
      <c r="B182" s="90" t="s">
        <v>591</v>
      </c>
      <c r="C182" s="90" t="s">
        <v>78</v>
      </c>
      <c r="D182" s="90" t="s">
        <v>1137</v>
      </c>
      <c r="E182" s="130" t="s">
        <v>1083</v>
      </c>
      <c r="F182" s="91">
        <v>12500</v>
      </c>
      <c r="G182" s="110">
        <v>0</v>
      </c>
      <c r="H182" s="37">
        <v>25</v>
      </c>
      <c r="I182" s="38">
        <f t="shared" si="22"/>
        <v>358.75</v>
      </c>
      <c r="J182" s="38">
        <f t="shared" si="23"/>
        <v>887.49999999999989</v>
      </c>
      <c r="K182" s="38">
        <f t="shared" si="24"/>
        <v>162.5</v>
      </c>
      <c r="L182" s="38">
        <f t="shared" si="25"/>
        <v>380</v>
      </c>
      <c r="M182" s="38">
        <f t="shared" si="26"/>
        <v>886.25000000000011</v>
      </c>
      <c r="N182" s="39"/>
      <c r="O182" s="37">
        <f t="shared" si="29"/>
        <v>2675</v>
      </c>
      <c r="P182" s="114">
        <v>763.75</v>
      </c>
      <c r="Q182" s="37">
        <f t="shared" si="27"/>
        <v>1936.25</v>
      </c>
      <c r="R182" s="37">
        <f t="shared" si="30"/>
        <v>11736.25</v>
      </c>
      <c r="S182" s="93" t="s">
        <v>1089</v>
      </c>
      <c r="T182" s="90" t="s">
        <v>2179</v>
      </c>
      <c r="U182" s="107">
        <v>1</v>
      </c>
      <c r="V182" s="90" t="s">
        <v>1616</v>
      </c>
    </row>
    <row r="183" spans="1:22" s="14" customFormat="1" ht="39" x14ac:dyDescent="0.25">
      <c r="A183" s="36">
        <v>176</v>
      </c>
      <c r="B183" s="90" t="s">
        <v>606</v>
      </c>
      <c r="C183" s="90" t="s">
        <v>159</v>
      </c>
      <c r="D183" s="90" t="s">
        <v>1137</v>
      </c>
      <c r="E183" s="130" t="s">
        <v>2183</v>
      </c>
      <c r="F183" s="91">
        <v>150000</v>
      </c>
      <c r="G183" s="111">
        <v>23866.62</v>
      </c>
      <c r="H183" s="37">
        <v>25</v>
      </c>
      <c r="I183" s="38">
        <f t="shared" si="22"/>
        <v>4305</v>
      </c>
      <c r="J183" s="38">
        <f t="shared" si="23"/>
        <v>10649.999999999998</v>
      </c>
      <c r="K183" s="38">
        <f t="shared" si="24"/>
        <v>1950</v>
      </c>
      <c r="L183" s="38">
        <f t="shared" si="25"/>
        <v>4560</v>
      </c>
      <c r="M183" s="38">
        <f t="shared" si="26"/>
        <v>10635</v>
      </c>
      <c r="N183" s="39"/>
      <c r="O183" s="37">
        <f t="shared" si="29"/>
        <v>32100</v>
      </c>
      <c r="P183" s="113">
        <v>32756.62</v>
      </c>
      <c r="Q183" s="37">
        <f t="shared" si="27"/>
        <v>23235</v>
      </c>
      <c r="R183" s="37">
        <f t="shared" si="30"/>
        <v>117243.38</v>
      </c>
      <c r="S183" s="94" t="s">
        <v>1092</v>
      </c>
      <c r="T183" s="90" t="s">
        <v>2179</v>
      </c>
      <c r="U183" s="107">
        <v>2</v>
      </c>
      <c r="V183" s="90" t="s">
        <v>1631</v>
      </c>
    </row>
    <row r="184" spans="1:22" s="14" customFormat="1" x14ac:dyDescent="0.25">
      <c r="A184" s="36">
        <v>177</v>
      </c>
      <c r="B184" s="90" t="s">
        <v>695</v>
      </c>
      <c r="C184" s="90" t="s">
        <v>696</v>
      </c>
      <c r="D184" s="90" t="s">
        <v>1113</v>
      </c>
      <c r="E184" s="130" t="s">
        <v>1083</v>
      </c>
      <c r="F184" s="91">
        <v>18656</v>
      </c>
      <c r="G184" s="110">
        <v>0</v>
      </c>
      <c r="H184" s="37">
        <v>25</v>
      </c>
      <c r="I184" s="38">
        <f t="shared" si="22"/>
        <v>535.42719999999997</v>
      </c>
      <c r="J184" s="38">
        <f t="shared" si="23"/>
        <v>1324.5759999999998</v>
      </c>
      <c r="K184" s="38">
        <f t="shared" si="24"/>
        <v>242.52799999999999</v>
      </c>
      <c r="L184" s="38">
        <f t="shared" si="25"/>
        <v>567.14239999999995</v>
      </c>
      <c r="M184" s="38">
        <f t="shared" si="26"/>
        <v>1322.7104000000002</v>
      </c>
      <c r="N184" s="39"/>
      <c r="O184" s="37">
        <f t="shared" si="29"/>
        <v>3992.3839999999991</v>
      </c>
      <c r="P184" s="113">
        <v>2367.69</v>
      </c>
      <c r="Q184" s="37">
        <f t="shared" si="27"/>
        <v>2889.8144000000002</v>
      </c>
      <c r="R184" s="37">
        <f t="shared" si="30"/>
        <v>16288.31</v>
      </c>
      <c r="S184" s="92" t="s">
        <v>1084</v>
      </c>
      <c r="T184" s="90" t="s">
        <v>2178</v>
      </c>
      <c r="U184" s="107">
        <v>1</v>
      </c>
      <c r="V184" s="90" t="s">
        <v>1706</v>
      </c>
    </row>
    <row r="185" spans="1:22" s="14" customFormat="1" x14ac:dyDescent="0.25">
      <c r="A185" s="36">
        <v>178</v>
      </c>
      <c r="B185" s="90" t="s">
        <v>2098</v>
      </c>
      <c r="C185" s="90" t="s">
        <v>58</v>
      </c>
      <c r="D185" s="90" t="s">
        <v>1113</v>
      </c>
      <c r="E185" s="130" t="s">
        <v>1083</v>
      </c>
      <c r="F185" s="91">
        <v>13500</v>
      </c>
      <c r="G185" s="110">
        <v>0</v>
      </c>
      <c r="H185" s="37">
        <v>25</v>
      </c>
      <c r="I185" s="38">
        <f t="shared" si="22"/>
        <v>387.45</v>
      </c>
      <c r="J185" s="38">
        <f t="shared" si="23"/>
        <v>958.49999999999989</v>
      </c>
      <c r="K185" s="38">
        <f t="shared" si="24"/>
        <v>175.5</v>
      </c>
      <c r="L185" s="38">
        <f t="shared" si="25"/>
        <v>410.4</v>
      </c>
      <c r="M185" s="38">
        <f t="shared" si="26"/>
        <v>957.15000000000009</v>
      </c>
      <c r="N185" s="39"/>
      <c r="O185" s="37">
        <f t="shared" si="29"/>
        <v>2889</v>
      </c>
      <c r="P185" s="114">
        <v>822.85</v>
      </c>
      <c r="Q185" s="37">
        <f t="shared" si="27"/>
        <v>2091.15</v>
      </c>
      <c r="R185" s="37">
        <f t="shared" si="30"/>
        <v>12677.15</v>
      </c>
      <c r="S185" s="94" t="s">
        <v>1092</v>
      </c>
      <c r="T185" s="90" t="s">
        <v>2178</v>
      </c>
      <c r="U185" s="107">
        <v>1</v>
      </c>
      <c r="V185" s="90" t="s">
        <v>2282</v>
      </c>
    </row>
    <row r="186" spans="1:22" s="14" customFormat="1" x14ac:dyDescent="0.25">
      <c r="A186" s="36">
        <v>179</v>
      </c>
      <c r="B186" s="90" t="s">
        <v>311</v>
      </c>
      <c r="C186" s="90" t="s">
        <v>58</v>
      </c>
      <c r="D186" s="90" t="s">
        <v>1113</v>
      </c>
      <c r="E186" s="130" t="s">
        <v>1083</v>
      </c>
      <c r="F186" s="91">
        <v>13200</v>
      </c>
      <c r="G186" s="110">
        <v>0</v>
      </c>
      <c r="H186" s="37">
        <v>25</v>
      </c>
      <c r="I186" s="38">
        <f t="shared" si="22"/>
        <v>378.84</v>
      </c>
      <c r="J186" s="38">
        <f t="shared" si="23"/>
        <v>937.19999999999993</v>
      </c>
      <c r="K186" s="38">
        <f t="shared" si="24"/>
        <v>171.6</v>
      </c>
      <c r="L186" s="38">
        <f t="shared" si="25"/>
        <v>401.28</v>
      </c>
      <c r="M186" s="38">
        <f t="shared" si="26"/>
        <v>935.88000000000011</v>
      </c>
      <c r="N186" s="39"/>
      <c r="O186" s="37">
        <f t="shared" si="29"/>
        <v>2824.8</v>
      </c>
      <c r="P186" s="113">
        <v>2972.77</v>
      </c>
      <c r="Q186" s="37">
        <f t="shared" si="27"/>
        <v>2044.68</v>
      </c>
      <c r="R186" s="37">
        <f t="shared" si="30"/>
        <v>10227.23</v>
      </c>
      <c r="S186" s="92" t="s">
        <v>1084</v>
      </c>
      <c r="T186" s="90" t="s">
        <v>2178</v>
      </c>
      <c r="U186" s="107">
        <v>1</v>
      </c>
      <c r="V186" s="90" t="s">
        <v>1370</v>
      </c>
    </row>
    <row r="187" spans="1:22" s="14" customFormat="1" x14ac:dyDescent="0.25">
      <c r="A187" s="36">
        <v>180</v>
      </c>
      <c r="B187" s="90" t="s">
        <v>53</v>
      </c>
      <c r="C187" s="90" t="s">
        <v>54</v>
      </c>
      <c r="D187" s="90" t="s">
        <v>1082</v>
      </c>
      <c r="E187" s="130" t="s">
        <v>1083</v>
      </c>
      <c r="F187" s="91">
        <v>23940</v>
      </c>
      <c r="G187" s="110">
        <v>0</v>
      </c>
      <c r="H187" s="37">
        <v>25</v>
      </c>
      <c r="I187" s="38">
        <f t="shared" si="22"/>
        <v>687.07799999999997</v>
      </c>
      <c r="J187" s="38">
        <f t="shared" si="23"/>
        <v>1699.7399999999998</v>
      </c>
      <c r="K187" s="38">
        <f t="shared" si="24"/>
        <v>311.21999999999997</v>
      </c>
      <c r="L187" s="38">
        <f t="shared" si="25"/>
        <v>727.77599999999995</v>
      </c>
      <c r="M187" s="38">
        <f t="shared" si="26"/>
        <v>1697.346</v>
      </c>
      <c r="N187" s="39"/>
      <c r="O187" s="37">
        <f t="shared" si="29"/>
        <v>5123.16</v>
      </c>
      <c r="P187" s="113">
        <v>2967.52</v>
      </c>
      <c r="Q187" s="37">
        <f t="shared" si="27"/>
        <v>3708.3059999999996</v>
      </c>
      <c r="R187" s="37">
        <f t="shared" si="30"/>
        <v>20972.48</v>
      </c>
      <c r="S187" s="92" t="s">
        <v>1084</v>
      </c>
      <c r="T187" s="90" t="s">
        <v>2179</v>
      </c>
      <c r="U187" s="107" t="s">
        <v>2183</v>
      </c>
      <c r="V187" s="90" t="s">
        <v>1181</v>
      </c>
    </row>
    <row r="188" spans="1:22" s="14" customFormat="1" x14ac:dyDescent="0.25">
      <c r="A188" s="36">
        <v>181</v>
      </c>
      <c r="B188" s="90" t="s">
        <v>2162</v>
      </c>
      <c r="C188" s="90" t="s">
        <v>29</v>
      </c>
      <c r="D188" s="90" t="s">
        <v>1127</v>
      </c>
      <c r="E188" s="130" t="s">
        <v>1083</v>
      </c>
      <c r="F188" s="91">
        <v>40000</v>
      </c>
      <c r="G188" s="112">
        <v>442.65</v>
      </c>
      <c r="H188" s="37">
        <v>25</v>
      </c>
      <c r="I188" s="38">
        <f t="shared" si="22"/>
        <v>1148</v>
      </c>
      <c r="J188" s="38">
        <f t="shared" si="23"/>
        <v>2839.9999999999995</v>
      </c>
      <c r="K188" s="38">
        <f t="shared" si="24"/>
        <v>520</v>
      </c>
      <c r="L188" s="38">
        <f t="shared" si="25"/>
        <v>1216</v>
      </c>
      <c r="M188" s="38">
        <f t="shared" si="26"/>
        <v>2836</v>
      </c>
      <c r="N188" s="39"/>
      <c r="O188" s="37">
        <f t="shared" si="29"/>
        <v>8560</v>
      </c>
      <c r="P188" s="113">
        <v>2831.65</v>
      </c>
      <c r="Q188" s="37">
        <f t="shared" si="27"/>
        <v>6196</v>
      </c>
      <c r="R188" s="37">
        <f t="shared" si="30"/>
        <v>37168.35</v>
      </c>
      <c r="S188" s="92" t="s">
        <v>1084</v>
      </c>
      <c r="T188" s="90" t="s">
        <v>2178</v>
      </c>
      <c r="U188" s="107" t="s">
        <v>2183</v>
      </c>
      <c r="V188" s="90" t="s">
        <v>2391</v>
      </c>
    </row>
    <row r="189" spans="1:22" s="14" customFormat="1" x14ac:dyDescent="0.25">
      <c r="A189" s="36">
        <v>182</v>
      </c>
      <c r="B189" s="90" t="s">
        <v>2142</v>
      </c>
      <c r="C189" s="90" t="s">
        <v>56</v>
      </c>
      <c r="D189" s="90" t="s">
        <v>1140</v>
      </c>
      <c r="E189" s="130" t="s">
        <v>2182</v>
      </c>
      <c r="F189" s="91">
        <v>75000</v>
      </c>
      <c r="G189" s="111">
        <v>6309.38</v>
      </c>
      <c r="H189" s="37">
        <v>25</v>
      </c>
      <c r="I189" s="38">
        <f t="shared" si="22"/>
        <v>2152.5</v>
      </c>
      <c r="J189" s="38">
        <f t="shared" si="23"/>
        <v>5324.9999999999991</v>
      </c>
      <c r="K189" s="38">
        <f t="shared" si="24"/>
        <v>975</v>
      </c>
      <c r="L189" s="38">
        <f t="shared" si="25"/>
        <v>2280</v>
      </c>
      <c r="M189" s="38">
        <f t="shared" si="26"/>
        <v>5317.5</v>
      </c>
      <c r="N189" s="39"/>
      <c r="O189" s="37">
        <f t="shared" si="29"/>
        <v>16050</v>
      </c>
      <c r="P189" s="113">
        <v>10766.88</v>
      </c>
      <c r="Q189" s="37">
        <f t="shared" si="27"/>
        <v>11617.5</v>
      </c>
      <c r="R189" s="37">
        <f t="shared" si="30"/>
        <v>64233.120000000003</v>
      </c>
      <c r="S189" s="96" t="s">
        <v>1089</v>
      </c>
      <c r="T189" s="90" t="s">
        <v>2178</v>
      </c>
      <c r="U189" s="107">
        <v>2</v>
      </c>
      <c r="V189" s="90" t="s">
        <v>2380</v>
      </c>
    </row>
    <row r="190" spans="1:22" s="14" customFormat="1" x14ac:dyDescent="0.25">
      <c r="A190" s="36">
        <v>183</v>
      </c>
      <c r="B190" s="90" t="s">
        <v>445</v>
      </c>
      <c r="C190" s="90" t="s">
        <v>336</v>
      </c>
      <c r="D190" s="90" t="s">
        <v>1108</v>
      </c>
      <c r="E190" s="130" t="s">
        <v>1083</v>
      </c>
      <c r="F190" s="91">
        <v>16500</v>
      </c>
      <c r="G190" s="110">
        <v>0</v>
      </c>
      <c r="H190" s="37">
        <v>25</v>
      </c>
      <c r="I190" s="38">
        <f t="shared" si="22"/>
        <v>473.55</v>
      </c>
      <c r="J190" s="38">
        <f t="shared" si="23"/>
        <v>1171.5</v>
      </c>
      <c r="K190" s="38">
        <f t="shared" si="24"/>
        <v>214.5</v>
      </c>
      <c r="L190" s="38">
        <f t="shared" si="25"/>
        <v>501.6</v>
      </c>
      <c r="M190" s="38">
        <f t="shared" si="26"/>
        <v>1169.8500000000001</v>
      </c>
      <c r="N190" s="39"/>
      <c r="O190" s="37">
        <f t="shared" si="29"/>
        <v>3531</v>
      </c>
      <c r="P190" s="113">
        <v>3782.5</v>
      </c>
      <c r="Q190" s="37">
        <f t="shared" si="27"/>
        <v>2555.8500000000004</v>
      </c>
      <c r="R190" s="37">
        <f t="shared" si="30"/>
        <v>12717.5</v>
      </c>
      <c r="S190" s="92" t="s">
        <v>1084</v>
      </c>
      <c r="T190" s="90" t="s">
        <v>2178</v>
      </c>
      <c r="U190" s="107">
        <v>2</v>
      </c>
      <c r="V190" s="90" t="s">
        <v>1482</v>
      </c>
    </row>
    <row r="191" spans="1:22" s="14" customFormat="1" x14ac:dyDescent="0.25">
      <c r="A191" s="36">
        <v>184</v>
      </c>
      <c r="B191" s="90" t="s">
        <v>2139</v>
      </c>
      <c r="C191" s="90" t="s">
        <v>2219</v>
      </c>
      <c r="D191" s="90" t="s">
        <v>1109</v>
      </c>
      <c r="E191" s="130" t="s">
        <v>1083</v>
      </c>
      <c r="F191" s="91">
        <v>33000</v>
      </c>
      <c r="G191" s="110">
        <v>0</v>
      </c>
      <c r="H191" s="37">
        <v>25</v>
      </c>
      <c r="I191" s="38">
        <f t="shared" si="22"/>
        <v>947.1</v>
      </c>
      <c r="J191" s="38">
        <f t="shared" si="23"/>
        <v>2343</v>
      </c>
      <c r="K191" s="38">
        <f t="shared" si="24"/>
        <v>429</v>
      </c>
      <c r="L191" s="38">
        <f t="shared" si="25"/>
        <v>1003.2</v>
      </c>
      <c r="M191" s="38">
        <f t="shared" si="26"/>
        <v>2339.7000000000003</v>
      </c>
      <c r="N191" s="39"/>
      <c r="O191" s="37">
        <f t="shared" si="29"/>
        <v>7062</v>
      </c>
      <c r="P191" s="113">
        <v>1975.3</v>
      </c>
      <c r="Q191" s="37">
        <f t="shared" si="27"/>
        <v>5111.7000000000007</v>
      </c>
      <c r="R191" s="37">
        <f t="shared" si="30"/>
        <v>31024.7</v>
      </c>
      <c r="S191" s="93" t="s">
        <v>1089</v>
      </c>
      <c r="T191" s="90" t="s">
        <v>2178</v>
      </c>
      <c r="U191" s="107">
        <v>3</v>
      </c>
      <c r="V191" s="90" t="s">
        <v>2242</v>
      </c>
    </row>
    <row r="192" spans="1:22" s="14" customFormat="1" x14ac:dyDescent="0.25">
      <c r="A192" s="36">
        <v>185</v>
      </c>
      <c r="B192" s="90" t="s">
        <v>248</v>
      </c>
      <c r="C192" s="90" t="s">
        <v>58</v>
      </c>
      <c r="D192" s="90" t="s">
        <v>1113</v>
      </c>
      <c r="E192" s="130" t="s">
        <v>1083</v>
      </c>
      <c r="F192" s="91">
        <v>13200</v>
      </c>
      <c r="G192" s="110">
        <v>0</v>
      </c>
      <c r="H192" s="37">
        <v>25</v>
      </c>
      <c r="I192" s="38">
        <f t="shared" si="22"/>
        <v>378.84</v>
      </c>
      <c r="J192" s="38">
        <f t="shared" si="23"/>
        <v>937.19999999999993</v>
      </c>
      <c r="K192" s="38">
        <f t="shared" si="24"/>
        <v>171.6</v>
      </c>
      <c r="L192" s="38">
        <f t="shared" si="25"/>
        <v>401.28</v>
      </c>
      <c r="M192" s="38">
        <f t="shared" si="26"/>
        <v>935.88000000000011</v>
      </c>
      <c r="N192" s="39"/>
      <c r="O192" s="37">
        <f t="shared" si="29"/>
        <v>2824.8</v>
      </c>
      <c r="P192" s="113">
        <v>6407.25</v>
      </c>
      <c r="Q192" s="37">
        <f t="shared" si="27"/>
        <v>2044.68</v>
      </c>
      <c r="R192" s="37">
        <f t="shared" si="30"/>
        <v>6792.75</v>
      </c>
      <c r="S192" s="92" t="s">
        <v>1084</v>
      </c>
      <c r="T192" s="90" t="s">
        <v>2178</v>
      </c>
      <c r="U192" s="107">
        <v>1</v>
      </c>
      <c r="V192" s="90" t="s">
        <v>1318</v>
      </c>
    </row>
    <row r="193" spans="1:31" s="14" customFormat="1" ht="39" x14ac:dyDescent="0.25">
      <c r="A193" s="36">
        <v>186</v>
      </c>
      <c r="B193" s="90" t="s">
        <v>458</v>
      </c>
      <c r="C193" s="90" t="s">
        <v>96</v>
      </c>
      <c r="D193" s="90" t="s">
        <v>1119</v>
      </c>
      <c r="E193" s="130" t="s">
        <v>1085</v>
      </c>
      <c r="F193" s="91">
        <v>60000</v>
      </c>
      <c r="G193" s="111">
        <v>3248.65</v>
      </c>
      <c r="H193" s="37">
        <v>25</v>
      </c>
      <c r="I193" s="38">
        <f t="shared" si="22"/>
        <v>1722</v>
      </c>
      <c r="J193" s="38">
        <f t="shared" si="23"/>
        <v>4260</v>
      </c>
      <c r="K193" s="38">
        <f t="shared" si="24"/>
        <v>780</v>
      </c>
      <c r="L193" s="38">
        <f t="shared" si="25"/>
        <v>1824</v>
      </c>
      <c r="M193" s="38">
        <f t="shared" si="26"/>
        <v>4254</v>
      </c>
      <c r="N193" s="39"/>
      <c r="O193" s="37">
        <f t="shared" si="29"/>
        <v>12840</v>
      </c>
      <c r="P193" s="113">
        <v>14695.18</v>
      </c>
      <c r="Q193" s="37">
        <f t="shared" si="27"/>
        <v>9294</v>
      </c>
      <c r="R193" s="37">
        <v>45304.82</v>
      </c>
      <c r="S193" s="93" t="s">
        <v>1089</v>
      </c>
      <c r="T193" s="90" t="s">
        <v>2178</v>
      </c>
      <c r="U193" s="107">
        <v>3</v>
      </c>
      <c r="V193" s="90" t="s">
        <v>1493</v>
      </c>
    </row>
    <row r="194" spans="1:31" s="14" customFormat="1" x14ac:dyDescent="0.25">
      <c r="A194" s="36">
        <v>187</v>
      </c>
      <c r="B194" s="90" t="s">
        <v>367</v>
      </c>
      <c r="C194" s="90" t="s">
        <v>368</v>
      </c>
      <c r="D194" s="90" t="s">
        <v>1088</v>
      </c>
      <c r="E194" s="130" t="s">
        <v>1083</v>
      </c>
      <c r="F194" s="91">
        <v>160000</v>
      </c>
      <c r="G194" s="111">
        <v>26249.27</v>
      </c>
      <c r="H194" s="37">
        <v>25</v>
      </c>
      <c r="I194" s="38">
        <f t="shared" si="22"/>
        <v>4592</v>
      </c>
      <c r="J194" s="38">
        <f t="shared" si="23"/>
        <v>11359.999999999998</v>
      </c>
      <c r="K194" s="38">
        <f t="shared" si="24"/>
        <v>2080</v>
      </c>
      <c r="L194" s="38">
        <f t="shared" si="25"/>
        <v>4864</v>
      </c>
      <c r="M194" s="38">
        <f t="shared" si="26"/>
        <v>11344</v>
      </c>
      <c r="N194" s="39"/>
      <c r="O194" s="37">
        <f t="shared" si="29"/>
        <v>34240</v>
      </c>
      <c r="P194" s="113">
        <v>35608.67</v>
      </c>
      <c r="Q194" s="37">
        <f t="shared" si="27"/>
        <v>24784</v>
      </c>
      <c r="R194" s="37">
        <f t="shared" ref="R194:R208" si="31">F194-P194</f>
        <v>124391.33</v>
      </c>
      <c r="S194" s="92" t="s">
        <v>1084</v>
      </c>
      <c r="T194" s="90" t="s">
        <v>2178</v>
      </c>
      <c r="U194" s="107">
        <v>5</v>
      </c>
      <c r="V194" s="90" t="s">
        <v>1415</v>
      </c>
    </row>
    <row r="195" spans="1:31" s="14" customFormat="1" x14ac:dyDescent="0.25">
      <c r="A195" s="36">
        <v>188</v>
      </c>
      <c r="B195" s="90" t="s">
        <v>1059</v>
      </c>
      <c r="C195" s="90" t="s">
        <v>78</v>
      </c>
      <c r="D195" s="90" t="s">
        <v>1133</v>
      </c>
      <c r="E195" s="130" t="s">
        <v>1083</v>
      </c>
      <c r="F195" s="91">
        <v>20000</v>
      </c>
      <c r="G195" s="110">
        <v>0</v>
      </c>
      <c r="H195" s="37">
        <v>25</v>
      </c>
      <c r="I195" s="38">
        <f t="shared" si="22"/>
        <v>574</v>
      </c>
      <c r="J195" s="38">
        <f t="shared" si="23"/>
        <v>1419.9999999999998</v>
      </c>
      <c r="K195" s="38">
        <f t="shared" si="24"/>
        <v>260</v>
      </c>
      <c r="L195" s="38">
        <f t="shared" si="25"/>
        <v>608</v>
      </c>
      <c r="M195" s="38">
        <f t="shared" si="26"/>
        <v>1418</v>
      </c>
      <c r="N195" s="39"/>
      <c r="O195" s="37">
        <f t="shared" si="29"/>
        <v>4280</v>
      </c>
      <c r="P195" s="113">
        <v>1207</v>
      </c>
      <c r="Q195" s="37">
        <f t="shared" si="27"/>
        <v>3098</v>
      </c>
      <c r="R195" s="37">
        <f t="shared" si="31"/>
        <v>18793</v>
      </c>
      <c r="S195" s="93" t="s">
        <v>1089</v>
      </c>
      <c r="T195" s="90" t="s">
        <v>2179</v>
      </c>
      <c r="U195" s="107">
        <v>2</v>
      </c>
      <c r="V195" s="90" t="s">
        <v>2035</v>
      </c>
      <c r="W195" s="8"/>
      <c r="X195" s="8"/>
      <c r="Y195" s="8"/>
      <c r="Z195" s="8"/>
      <c r="AA195" s="8"/>
      <c r="AB195" s="8"/>
      <c r="AC195" s="8"/>
      <c r="AD195" s="8"/>
      <c r="AE195" s="8"/>
    </row>
    <row r="196" spans="1:31" s="14" customFormat="1" x14ac:dyDescent="0.25">
      <c r="A196" s="36">
        <v>189</v>
      </c>
      <c r="B196" s="90" t="s">
        <v>838</v>
      </c>
      <c r="C196" s="90" t="s">
        <v>68</v>
      </c>
      <c r="D196" s="90" t="s">
        <v>1137</v>
      </c>
      <c r="E196" s="130" t="s">
        <v>1083</v>
      </c>
      <c r="F196" s="91">
        <v>12500</v>
      </c>
      <c r="G196" s="110">
        <v>0</v>
      </c>
      <c r="H196" s="37">
        <v>25</v>
      </c>
      <c r="I196" s="38">
        <f t="shared" si="22"/>
        <v>358.75</v>
      </c>
      <c r="J196" s="38">
        <f t="shared" si="23"/>
        <v>887.49999999999989</v>
      </c>
      <c r="K196" s="38">
        <f t="shared" si="24"/>
        <v>162.5</v>
      </c>
      <c r="L196" s="38">
        <f t="shared" si="25"/>
        <v>380</v>
      </c>
      <c r="M196" s="38">
        <f t="shared" si="26"/>
        <v>886.25000000000011</v>
      </c>
      <c r="N196" s="39"/>
      <c r="O196" s="37">
        <f t="shared" si="29"/>
        <v>2675</v>
      </c>
      <c r="P196" s="114">
        <v>763.75</v>
      </c>
      <c r="Q196" s="37">
        <f t="shared" si="27"/>
        <v>1936.25</v>
      </c>
      <c r="R196" s="37">
        <f t="shared" si="31"/>
        <v>11736.25</v>
      </c>
      <c r="S196" s="92" t="s">
        <v>1084</v>
      </c>
      <c r="T196" s="90" t="s">
        <v>2179</v>
      </c>
      <c r="U196" s="107">
        <v>1</v>
      </c>
      <c r="V196" s="90" t="s">
        <v>1833</v>
      </c>
      <c r="W196" s="8"/>
      <c r="X196" s="8"/>
      <c r="Y196" s="8"/>
      <c r="Z196" s="8"/>
      <c r="AA196" s="8"/>
      <c r="AB196" s="8"/>
      <c r="AC196" s="8"/>
      <c r="AD196" s="8"/>
      <c r="AE196" s="8"/>
    </row>
    <row r="197" spans="1:31" s="14" customFormat="1" x14ac:dyDescent="0.25">
      <c r="A197" s="36">
        <v>190</v>
      </c>
      <c r="B197" s="90" t="s">
        <v>525</v>
      </c>
      <c r="C197" s="90" t="s">
        <v>68</v>
      </c>
      <c r="D197" s="90" t="s">
        <v>1137</v>
      </c>
      <c r="E197" s="130" t="s">
        <v>1083</v>
      </c>
      <c r="F197" s="91">
        <v>12500</v>
      </c>
      <c r="G197" s="110">
        <v>0</v>
      </c>
      <c r="H197" s="37">
        <v>25</v>
      </c>
      <c r="I197" s="38">
        <f t="shared" si="22"/>
        <v>358.75</v>
      </c>
      <c r="J197" s="38">
        <f t="shared" si="23"/>
        <v>887.49999999999989</v>
      </c>
      <c r="K197" s="38">
        <f t="shared" si="24"/>
        <v>162.5</v>
      </c>
      <c r="L197" s="38">
        <f t="shared" si="25"/>
        <v>380</v>
      </c>
      <c r="M197" s="38">
        <f t="shared" si="26"/>
        <v>886.25000000000011</v>
      </c>
      <c r="N197" s="39"/>
      <c r="O197" s="37">
        <f t="shared" si="29"/>
        <v>2675</v>
      </c>
      <c r="P197" s="114">
        <v>763.75</v>
      </c>
      <c r="Q197" s="37">
        <f t="shared" si="27"/>
        <v>1936.25</v>
      </c>
      <c r="R197" s="37">
        <f t="shared" si="31"/>
        <v>11736.25</v>
      </c>
      <c r="S197" s="93" t="s">
        <v>1089</v>
      </c>
      <c r="T197" s="90" t="s">
        <v>2179</v>
      </c>
      <c r="U197" s="107">
        <v>1</v>
      </c>
      <c r="V197" s="90" t="s">
        <v>1554</v>
      </c>
    </row>
    <row r="198" spans="1:31" s="14" customFormat="1" ht="39" x14ac:dyDescent="0.25">
      <c r="A198" s="36">
        <v>191</v>
      </c>
      <c r="B198" s="90" t="s">
        <v>302</v>
      </c>
      <c r="C198" s="90" t="s">
        <v>166</v>
      </c>
      <c r="D198" s="90" t="s">
        <v>1108</v>
      </c>
      <c r="E198" s="130" t="s">
        <v>1085</v>
      </c>
      <c r="F198" s="91">
        <v>30000</v>
      </c>
      <c r="G198" s="110">
        <v>0</v>
      </c>
      <c r="H198" s="37">
        <v>25</v>
      </c>
      <c r="I198" s="38">
        <f t="shared" si="22"/>
        <v>861</v>
      </c>
      <c r="J198" s="38">
        <f t="shared" si="23"/>
        <v>2130</v>
      </c>
      <c r="K198" s="38">
        <f t="shared" si="24"/>
        <v>390</v>
      </c>
      <c r="L198" s="38">
        <f t="shared" si="25"/>
        <v>912</v>
      </c>
      <c r="M198" s="38">
        <f t="shared" si="26"/>
        <v>2127</v>
      </c>
      <c r="N198" s="39"/>
      <c r="O198" s="37">
        <f t="shared" si="29"/>
        <v>6420</v>
      </c>
      <c r="P198" s="113">
        <v>2752.22</v>
      </c>
      <c r="Q198" s="37">
        <f t="shared" si="27"/>
        <v>4647</v>
      </c>
      <c r="R198" s="37">
        <f t="shared" si="31"/>
        <v>27247.78</v>
      </c>
      <c r="S198" s="92" t="s">
        <v>1084</v>
      </c>
      <c r="T198" s="90" t="s">
        <v>2179</v>
      </c>
      <c r="U198" s="107">
        <v>2</v>
      </c>
      <c r="V198" s="90" t="s">
        <v>1363</v>
      </c>
    </row>
    <row r="199" spans="1:31" s="14" customFormat="1" x14ac:dyDescent="0.25">
      <c r="A199" s="36">
        <v>192</v>
      </c>
      <c r="B199" s="90" t="s">
        <v>809</v>
      </c>
      <c r="C199" s="90" t="s">
        <v>747</v>
      </c>
      <c r="D199" s="90" t="s">
        <v>1101</v>
      </c>
      <c r="E199" s="130" t="s">
        <v>1083</v>
      </c>
      <c r="F199" s="91">
        <v>40000</v>
      </c>
      <c r="G199" s="112">
        <v>442.65</v>
      </c>
      <c r="H199" s="37">
        <v>25</v>
      </c>
      <c r="I199" s="38">
        <f t="shared" si="22"/>
        <v>1148</v>
      </c>
      <c r="J199" s="38">
        <f t="shared" si="23"/>
        <v>2839.9999999999995</v>
      </c>
      <c r="K199" s="38">
        <f t="shared" si="24"/>
        <v>520</v>
      </c>
      <c r="L199" s="38">
        <f t="shared" si="25"/>
        <v>1216</v>
      </c>
      <c r="M199" s="38">
        <f t="shared" si="26"/>
        <v>2836</v>
      </c>
      <c r="N199" s="39"/>
      <c r="O199" s="37">
        <f t="shared" si="29"/>
        <v>8560</v>
      </c>
      <c r="P199" s="113">
        <v>2931.65</v>
      </c>
      <c r="Q199" s="37">
        <f t="shared" si="27"/>
        <v>6196</v>
      </c>
      <c r="R199" s="37">
        <f t="shared" si="31"/>
        <v>37068.35</v>
      </c>
      <c r="S199" s="93" t="s">
        <v>1089</v>
      </c>
      <c r="T199" s="90" t="s">
        <v>2179</v>
      </c>
      <c r="U199" s="107">
        <v>3</v>
      </c>
      <c r="V199" s="90" t="s">
        <v>1809</v>
      </c>
    </row>
    <row r="200" spans="1:31" s="14" customFormat="1" x14ac:dyDescent="0.25">
      <c r="A200" s="36">
        <v>193</v>
      </c>
      <c r="B200" s="90" t="s">
        <v>2167</v>
      </c>
      <c r="C200" s="90" t="s">
        <v>78</v>
      </c>
      <c r="D200" s="90" t="s">
        <v>1137</v>
      </c>
      <c r="E200" s="130" t="s">
        <v>1083</v>
      </c>
      <c r="F200" s="91">
        <v>12500</v>
      </c>
      <c r="G200" s="110">
        <v>0</v>
      </c>
      <c r="H200" s="37">
        <v>25</v>
      </c>
      <c r="I200" s="38">
        <f t="shared" ref="I200:I263" si="32">F200*0.0287</f>
        <v>358.75</v>
      </c>
      <c r="J200" s="38">
        <f t="shared" ref="J200:J263" si="33">F200*0.071</f>
        <v>887.49999999999989</v>
      </c>
      <c r="K200" s="38">
        <f t="shared" ref="K200:K263" si="34">F200*0.013</f>
        <v>162.5</v>
      </c>
      <c r="L200" s="38">
        <f t="shared" ref="L200:L263" si="35">F200*0.0304</f>
        <v>380</v>
      </c>
      <c r="M200" s="38">
        <f t="shared" ref="M200:M263" si="36">F200*0.0709</f>
        <v>886.25000000000011</v>
      </c>
      <c r="N200" s="39"/>
      <c r="O200" s="37">
        <f t="shared" si="29"/>
        <v>2675</v>
      </c>
      <c r="P200" s="114">
        <v>763.75</v>
      </c>
      <c r="Q200" s="37">
        <f t="shared" ref="Q200:Q263" si="37">J200+K200+M200</f>
        <v>1936.25</v>
      </c>
      <c r="R200" s="37">
        <f t="shared" si="31"/>
        <v>11736.25</v>
      </c>
      <c r="S200" s="92" t="s">
        <v>1084</v>
      </c>
      <c r="T200" s="90" t="s">
        <v>2179</v>
      </c>
      <c r="U200" s="107">
        <v>1</v>
      </c>
      <c r="V200" s="90" t="s">
        <v>2336</v>
      </c>
      <c r="W200" s="8"/>
      <c r="X200" s="8"/>
      <c r="Y200" s="8"/>
      <c r="Z200" s="8"/>
      <c r="AA200" s="8"/>
      <c r="AB200" s="8"/>
      <c r="AC200" s="8"/>
      <c r="AD200" s="8"/>
      <c r="AE200" s="8"/>
    </row>
    <row r="201" spans="1:31" s="14" customFormat="1" x14ac:dyDescent="0.25">
      <c r="A201" s="36">
        <v>194</v>
      </c>
      <c r="B201" s="90" t="s">
        <v>768</v>
      </c>
      <c r="C201" s="90" t="s">
        <v>51</v>
      </c>
      <c r="D201" s="90" t="s">
        <v>1082</v>
      </c>
      <c r="E201" s="130" t="s">
        <v>1083</v>
      </c>
      <c r="F201" s="91">
        <v>15000</v>
      </c>
      <c r="G201" s="110">
        <v>0</v>
      </c>
      <c r="H201" s="37">
        <v>25</v>
      </c>
      <c r="I201" s="38">
        <f t="shared" si="32"/>
        <v>430.5</v>
      </c>
      <c r="J201" s="38">
        <f t="shared" si="33"/>
        <v>1065</v>
      </c>
      <c r="K201" s="38">
        <f t="shared" si="34"/>
        <v>195</v>
      </c>
      <c r="L201" s="38">
        <f t="shared" si="35"/>
        <v>456</v>
      </c>
      <c r="M201" s="38">
        <f t="shared" si="36"/>
        <v>1063.5</v>
      </c>
      <c r="N201" s="39"/>
      <c r="O201" s="37">
        <f t="shared" si="29"/>
        <v>3210</v>
      </c>
      <c r="P201" s="113">
        <v>2298.5</v>
      </c>
      <c r="Q201" s="37">
        <f t="shared" si="37"/>
        <v>2323.5</v>
      </c>
      <c r="R201" s="37">
        <f t="shared" si="31"/>
        <v>12701.5</v>
      </c>
      <c r="S201" s="92" t="s">
        <v>1084</v>
      </c>
      <c r="T201" s="90" t="s">
        <v>2178</v>
      </c>
      <c r="U201" s="107">
        <v>1</v>
      </c>
      <c r="V201" s="90" t="s">
        <v>1773</v>
      </c>
    </row>
    <row r="202" spans="1:31" s="14" customFormat="1" ht="39" x14ac:dyDescent="0.25">
      <c r="A202" s="36">
        <v>195</v>
      </c>
      <c r="B202" s="90" t="s">
        <v>899</v>
      </c>
      <c r="C202" s="90" t="s">
        <v>900</v>
      </c>
      <c r="D202" s="90" t="s">
        <v>1148</v>
      </c>
      <c r="E202" s="130" t="s">
        <v>1085</v>
      </c>
      <c r="F202" s="91">
        <v>70000</v>
      </c>
      <c r="G202" s="111">
        <v>5368.48</v>
      </c>
      <c r="H202" s="37">
        <v>25</v>
      </c>
      <c r="I202" s="38">
        <f t="shared" si="32"/>
        <v>2009</v>
      </c>
      <c r="J202" s="38">
        <f t="shared" si="33"/>
        <v>4970</v>
      </c>
      <c r="K202" s="38">
        <f t="shared" si="34"/>
        <v>910</v>
      </c>
      <c r="L202" s="38">
        <f t="shared" si="35"/>
        <v>2128</v>
      </c>
      <c r="M202" s="38">
        <f t="shared" si="36"/>
        <v>4963</v>
      </c>
      <c r="N202" s="39"/>
      <c r="O202" s="37">
        <f t="shared" si="29"/>
        <v>14980</v>
      </c>
      <c r="P202" s="113">
        <v>11290.48</v>
      </c>
      <c r="Q202" s="37">
        <f t="shared" si="37"/>
        <v>10843</v>
      </c>
      <c r="R202" s="37">
        <f t="shared" si="31"/>
        <v>58709.520000000004</v>
      </c>
      <c r="S202" s="92" t="s">
        <v>1084</v>
      </c>
      <c r="T202" s="90" t="s">
        <v>2179</v>
      </c>
      <c r="U202" s="107">
        <v>5</v>
      </c>
      <c r="V202" s="90" t="s">
        <v>1889</v>
      </c>
    </row>
    <row r="203" spans="1:31" s="14" customFormat="1" x14ac:dyDescent="0.25">
      <c r="A203" s="36">
        <v>196</v>
      </c>
      <c r="B203" s="90" t="s">
        <v>151</v>
      </c>
      <c r="C203" s="90" t="s">
        <v>152</v>
      </c>
      <c r="D203" s="90" t="s">
        <v>1112</v>
      </c>
      <c r="E203" s="130" t="s">
        <v>1083</v>
      </c>
      <c r="F203" s="91">
        <v>24150</v>
      </c>
      <c r="G203" s="110">
        <v>0</v>
      </c>
      <c r="H203" s="37">
        <v>25</v>
      </c>
      <c r="I203" s="38">
        <f t="shared" si="32"/>
        <v>693.10500000000002</v>
      </c>
      <c r="J203" s="38">
        <f t="shared" si="33"/>
        <v>1714.6499999999999</v>
      </c>
      <c r="K203" s="38">
        <f t="shared" si="34"/>
        <v>313.95</v>
      </c>
      <c r="L203" s="38">
        <f t="shared" si="35"/>
        <v>734.16</v>
      </c>
      <c r="M203" s="38">
        <f t="shared" si="36"/>
        <v>1712.2350000000001</v>
      </c>
      <c r="N203" s="39"/>
      <c r="O203" s="37">
        <f t="shared" si="29"/>
        <v>5168.1000000000004</v>
      </c>
      <c r="P203" s="113">
        <v>1452.27</v>
      </c>
      <c r="Q203" s="37">
        <f t="shared" si="37"/>
        <v>3740.835</v>
      </c>
      <c r="R203" s="37">
        <f t="shared" si="31"/>
        <v>22697.73</v>
      </c>
      <c r="S203" s="92" t="s">
        <v>1084</v>
      </c>
      <c r="T203" s="90" t="s">
        <v>2179</v>
      </c>
      <c r="U203" s="107">
        <v>2</v>
      </c>
      <c r="V203" s="90" t="s">
        <v>1250</v>
      </c>
    </row>
    <row r="204" spans="1:31" s="14" customFormat="1" x14ac:dyDescent="0.25">
      <c r="A204" s="36">
        <v>197</v>
      </c>
      <c r="B204" s="90" t="s">
        <v>170</v>
      </c>
      <c r="C204" s="90" t="s">
        <v>171</v>
      </c>
      <c r="D204" s="90" t="s">
        <v>1115</v>
      </c>
      <c r="E204" s="130" t="s">
        <v>1083</v>
      </c>
      <c r="F204" s="91">
        <v>21627.38</v>
      </c>
      <c r="G204" s="110">
        <v>0</v>
      </c>
      <c r="H204" s="37">
        <v>25</v>
      </c>
      <c r="I204" s="38">
        <f t="shared" si="32"/>
        <v>620.70580600000005</v>
      </c>
      <c r="J204" s="38">
        <f t="shared" si="33"/>
        <v>1535.5439799999999</v>
      </c>
      <c r="K204" s="38">
        <f t="shared" si="34"/>
        <v>281.15593999999999</v>
      </c>
      <c r="L204" s="38">
        <f t="shared" si="35"/>
        <v>657.472352</v>
      </c>
      <c r="M204" s="38">
        <f t="shared" si="36"/>
        <v>1533.3812420000002</v>
      </c>
      <c r="N204" s="39"/>
      <c r="O204" s="37">
        <f t="shared" si="29"/>
        <v>4628.2593200000001</v>
      </c>
      <c r="P204" s="113">
        <v>1453.18</v>
      </c>
      <c r="Q204" s="37">
        <f t="shared" si="37"/>
        <v>3350.0811620000004</v>
      </c>
      <c r="R204" s="37">
        <f t="shared" si="31"/>
        <v>20174.2</v>
      </c>
      <c r="S204" s="92" t="s">
        <v>1084</v>
      </c>
      <c r="T204" s="90" t="s">
        <v>2179</v>
      </c>
      <c r="U204" s="107">
        <v>1</v>
      </c>
      <c r="V204" s="90" t="s">
        <v>1264</v>
      </c>
    </row>
    <row r="205" spans="1:31" s="14" customFormat="1" x14ac:dyDescent="0.25">
      <c r="A205" s="36">
        <v>198</v>
      </c>
      <c r="B205" s="90" t="s">
        <v>2199</v>
      </c>
      <c r="C205" s="90" t="s">
        <v>29</v>
      </c>
      <c r="D205" s="90" t="s">
        <v>1128</v>
      </c>
      <c r="E205" s="130" t="s">
        <v>1083</v>
      </c>
      <c r="F205" s="91">
        <v>35000</v>
      </c>
      <c r="G205" s="110">
        <v>0</v>
      </c>
      <c r="H205" s="37">
        <v>25</v>
      </c>
      <c r="I205" s="38">
        <f t="shared" si="32"/>
        <v>1004.5</v>
      </c>
      <c r="J205" s="38">
        <f t="shared" si="33"/>
        <v>2485</v>
      </c>
      <c r="K205" s="38">
        <f t="shared" si="34"/>
        <v>455</v>
      </c>
      <c r="L205" s="38">
        <f t="shared" si="35"/>
        <v>1064</v>
      </c>
      <c r="M205" s="38">
        <f t="shared" si="36"/>
        <v>2481.5</v>
      </c>
      <c r="N205" s="39"/>
      <c r="O205" s="37">
        <f t="shared" si="29"/>
        <v>7490</v>
      </c>
      <c r="P205" s="113">
        <v>2093.5</v>
      </c>
      <c r="Q205" s="37">
        <f t="shared" si="37"/>
        <v>5421.5</v>
      </c>
      <c r="R205" s="37">
        <f t="shared" si="31"/>
        <v>32906.5</v>
      </c>
      <c r="S205" s="94" t="s">
        <v>1092</v>
      </c>
      <c r="T205" s="90" t="s">
        <v>2178</v>
      </c>
      <c r="U205" s="107">
        <v>2</v>
      </c>
      <c r="V205" s="90" t="s">
        <v>2251</v>
      </c>
      <c r="W205" s="8"/>
      <c r="X205" s="8"/>
      <c r="Y205" s="8"/>
      <c r="Z205" s="8"/>
      <c r="AA205" s="8"/>
      <c r="AB205" s="8"/>
      <c r="AC205" s="8"/>
      <c r="AD205" s="8"/>
      <c r="AE205" s="8"/>
    </row>
    <row r="206" spans="1:31" s="14" customFormat="1" x14ac:dyDescent="0.25">
      <c r="A206" s="36">
        <v>199</v>
      </c>
      <c r="B206" s="90" t="s">
        <v>540</v>
      </c>
      <c r="C206" s="90" t="s">
        <v>56</v>
      </c>
      <c r="D206" s="90" t="s">
        <v>1137</v>
      </c>
      <c r="E206" s="130" t="s">
        <v>2182</v>
      </c>
      <c r="F206" s="91">
        <v>30000</v>
      </c>
      <c r="G206" s="110">
        <v>0</v>
      </c>
      <c r="H206" s="37">
        <v>25</v>
      </c>
      <c r="I206" s="38">
        <f t="shared" si="32"/>
        <v>861</v>
      </c>
      <c r="J206" s="38">
        <f t="shared" si="33"/>
        <v>2130</v>
      </c>
      <c r="K206" s="38">
        <f t="shared" si="34"/>
        <v>390</v>
      </c>
      <c r="L206" s="38">
        <f t="shared" si="35"/>
        <v>912</v>
      </c>
      <c r="M206" s="38">
        <f t="shared" si="36"/>
        <v>2127</v>
      </c>
      <c r="N206" s="39"/>
      <c r="O206" s="37">
        <f t="shared" si="29"/>
        <v>6420</v>
      </c>
      <c r="P206" s="113">
        <v>1798</v>
      </c>
      <c r="Q206" s="37">
        <f t="shared" si="37"/>
        <v>4647</v>
      </c>
      <c r="R206" s="37">
        <f t="shared" si="31"/>
        <v>28202</v>
      </c>
      <c r="S206" s="92" t="s">
        <v>1084</v>
      </c>
      <c r="T206" s="90" t="s">
        <v>2179</v>
      </c>
      <c r="U206" s="107">
        <v>2</v>
      </c>
      <c r="V206" s="90" t="s">
        <v>1568</v>
      </c>
    </row>
    <row r="207" spans="1:31" s="14" customFormat="1" ht="39" x14ac:dyDescent="0.25">
      <c r="A207" s="36">
        <v>200</v>
      </c>
      <c r="B207" s="90" t="s">
        <v>729</v>
      </c>
      <c r="C207" s="90" t="s">
        <v>84</v>
      </c>
      <c r="D207" s="90" t="s">
        <v>1103</v>
      </c>
      <c r="E207" s="130" t="s">
        <v>1085</v>
      </c>
      <c r="F207" s="91">
        <v>38000</v>
      </c>
      <c r="G207" s="112">
        <v>160.38</v>
      </c>
      <c r="H207" s="37">
        <v>25</v>
      </c>
      <c r="I207" s="38">
        <f t="shared" si="32"/>
        <v>1090.5999999999999</v>
      </c>
      <c r="J207" s="38">
        <f t="shared" si="33"/>
        <v>2697.9999999999995</v>
      </c>
      <c r="K207" s="38">
        <f t="shared" si="34"/>
        <v>494</v>
      </c>
      <c r="L207" s="38">
        <f t="shared" si="35"/>
        <v>1155.2</v>
      </c>
      <c r="M207" s="38">
        <f t="shared" si="36"/>
        <v>2694.2000000000003</v>
      </c>
      <c r="N207" s="39"/>
      <c r="O207" s="37">
        <f t="shared" si="29"/>
        <v>8132</v>
      </c>
      <c r="P207" s="113">
        <v>5638.61</v>
      </c>
      <c r="Q207" s="37">
        <f t="shared" si="37"/>
        <v>5886.2</v>
      </c>
      <c r="R207" s="37">
        <f t="shared" si="31"/>
        <v>32361.39</v>
      </c>
      <c r="S207" s="93" t="s">
        <v>1089</v>
      </c>
      <c r="T207" s="90" t="s">
        <v>2178</v>
      </c>
      <c r="U207" s="107">
        <v>4</v>
      </c>
      <c r="V207" s="90" t="s">
        <v>1737</v>
      </c>
    </row>
    <row r="208" spans="1:31" s="14" customFormat="1" ht="39" x14ac:dyDescent="0.25">
      <c r="A208" s="36">
        <v>201</v>
      </c>
      <c r="B208" s="90" t="s">
        <v>1043</v>
      </c>
      <c r="C208" s="90" t="s">
        <v>51</v>
      </c>
      <c r="D208" s="90" t="s">
        <v>1132</v>
      </c>
      <c r="E208" s="130" t="s">
        <v>1085</v>
      </c>
      <c r="F208" s="91">
        <v>24150</v>
      </c>
      <c r="G208" s="110">
        <v>0</v>
      </c>
      <c r="H208" s="37">
        <v>25</v>
      </c>
      <c r="I208" s="38">
        <f t="shared" si="32"/>
        <v>693.10500000000002</v>
      </c>
      <c r="J208" s="38">
        <f t="shared" si="33"/>
        <v>1714.6499999999999</v>
      </c>
      <c r="K208" s="38">
        <f t="shared" si="34"/>
        <v>313.95</v>
      </c>
      <c r="L208" s="38">
        <f t="shared" si="35"/>
        <v>734.16</v>
      </c>
      <c r="M208" s="38">
        <f t="shared" si="36"/>
        <v>1712.2350000000001</v>
      </c>
      <c r="N208" s="39"/>
      <c r="O208" s="37">
        <f t="shared" si="29"/>
        <v>5168.1000000000004</v>
      </c>
      <c r="P208" s="113">
        <v>1602.27</v>
      </c>
      <c r="Q208" s="37">
        <f t="shared" si="37"/>
        <v>3740.835</v>
      </c>
      <c r="R208" s="37">
        <f t="shared" si="31"/>
        <v>22547.73</v>
      </c>
      <c r="S208" s="94" t="s">
        <v>1092</v>
      </c>
      <c r="T208" s="90" t="s">
        <v>2178</v>
      </c>
      <c r="U208" s="107">
        <v>2</v>
      </c>
      <c r="V208" s="90" t="s">
        <v>2019</v>
      </c>
    </row>
    <row r="209" spans="1:31" s="14" customFormat="1" x14ac:dyDescent="0.25">
      <c r="A209" s="36">
        <v>202</v>
      </c>
      <c r="B209" s="90" t="s">
        <v>795</v>
      </c>
      <c r="C209" s="90" t="s">
        <v>51</v>
      </c>
      <c r="D209" s="90" t="s">
        <v>1095</v>
      </c>
      <c r="E209" s="130" t="s">
        <v>1083</v>
      </c>
      <c r="F209" s="91">
        <v>35000</v>
      </c>
      <c r="G209" s="110">
        <v>0</v>
      </c>
      <c r="H209" s="37">
        <v>25</v>
      </c>
      <c r="I209" s="38">
        <f t="shared" si="32"/>
        <v>1004.5</v>
      </c>
      <c r="J209" s="38">
        <f t="shared" si="33"/>
        <v>2485</v>
      </c>
      <c r="K209" s="38">
        <f t="shared" si="34"/>
        <v>455</v>
      </c>
      <c r="L209" s="38">
        <f t="shared" si="35"/>
        <v>1064</v>
      </c>
      <c r="M209" s="38">
        <f t="shared" si="36"/>
        <v>2481.5</v>
      </c>
      <c r="N209" s="39"/>
      <c r="O209" s="37">
        <f t="shared" si="29"/>
        <v>7490</v>
      </c>
      <c r="P209" s="113">
        <v>4380.5</v>
      </c>
      <c r="Q209" s="37">
        <f t="shared" si="37"/>
        <v>5421.5</v>
      </c>
      <c r="R209" s="37">
        <v>30619.5</v>
      </c>
      <c r="S209" s="92" t="s">
        <v>1084</v>
      </c>
      <c r="T209" s="90" t="s">
        <v>2178</v>
      </c>
      <c r="U209" s="107">
        <v>2</v>
      </c>
      <c r="V209" s="90" t="s">
        <v>1798</v>
      </c>
    </row>
    <row r="210" spans="1:31" s="14" customFormat="1" x14ac:dyDescent="0.25">
      <c r="A210" s="36">
        <v>203</v>
      </c>
      <c r="B210" s="90" t="s">
        <v>964</v>
      </c>
      <c r="C210" s="90" t="s">
        <v>181</v>
      </c>
      <c r="D210" s="90" t="s">
        <v>2217</v>
      </c>
      <c r="E210" s="130" t="s">
        <v>1083</v>
      </c>
      <c r="F210" s="91">
        <v>12000</v>
      </c>
      <c r="G210" s="110">
        <v>0</v>
      </c>
      <c r="H210" s="37">
        <v>25</v>
      </c>
      <c r="I210" s="38">
        <f t="shared" si="32"/>
        <v>344.4</v>
      </c>
      <c r="J210" s="38">
        <f t="shared" si="33"/>
        <v>851.99999999999989</v>
      </c>
      <c r="K210" s="38">
        <f t="shared" si="34"/>
        <v>156</v>
      </c>
      <c r="L210" s="38">
        <f t="shared" si="35"/>
        <v>364.8</v>
      </c>
      <c r="M210" s="38">
        <f t="shared" si="36"/>
        <v>850.80000000000007</v>
      </c>
      <c r="N210" s="39"/>
      <c r="O210" s="37">
        <f t="shared" si="29"/>
        <v>2568</v>
      </c>
      <c r="P210" s="113">
        <v>1538.42</v>
      </c>
      <c r="Q210" s="37">
        <f t="shared" si="37"/>
        <v>1858.8</v>
      </c>
      <c r="R210" s="37">
        <f t="shared" ref="R210:R247" si="38">F210-P210</f>
        <v>10461.58</v>
      </c>
      <c r="S210" s="92" t="s">
        <v>1084</v>
      </c>
      <c r="T210" s="90" t="s">
        <v>2179</v>
      </c>
      <c r="U210" s="107">
        <v>3</v>
      </c>
      <c r="V210" s="90" t="s">
        <v>1946</v>
      </c>
      <c r="W210" s="13"/>
      <c r="X210" s="13"/>
      <c r="Y210" s="13"/>
      <c r="Z210" s="13"/>
      <c r="AA210" s="13"/>
      <c r="AB210" s="13"/>
      <c r="AC210" s="13"/>
      <c r="AD210" s="13"/>
      <c r="AE210" s="13"/>
    </row>
    <row r="211" spans="1:31" s="14" customFormat="1" x14ac:dyDescent="0.25">
      <c r="A211" s="36">
        <v>204</v>
      </c>
      <c r="B211" s="90" t="s">
        <v>2131</v>
      </c>
      <c r="C211" s="90" t="s">
        <v>78</v>
      </c>
      <c r="D211" s="90" t="s">
        <v>1133</v>
      </c>
      <c r="E211" s="130" t="s">
        <v>1083</v>
      </c>
      <c r="F211" s="91">
        <v>20000</v>
      </c>
      <c r="G211" s="110">
        <v>0</v>
      </c>
      <c r="H211" s="37">
        <v>25</v>
      </c>
      <c r="I211" s="38">
        <f t="shared" si="32"/>
        <v>574</v>
      </c>
      <c r="J211" s="38">
        <f t="shared" si="33"/>
        <v>1419.9999999999998</v>
      </c>
      <c r="K211" s="38">
        <f t="shared" si="34"/>
        <v>260</v>
      </c>
      <c r="L211" s="38">
        <f t="shared" si="35"/>
        <v>608</v>
      </c>
      <c r="M211" s="38">
        <f t="shared" si="36"/>
        <v>1418</v>
      </c>
      <c r="N211" s="39"/>
      <c r="O211" s="37">
        <f t="shared" si="29"/>
        <v>4280</v>
      </c>
      <c r="P211" s="113">
        <v>1207</v>
      </c>
      <c r="Q211" s="37">
        <f t="shared" si="37"/>
        <v>3098</v>
      </c>
      <c r="R211" s="37">
        <f t="shared" si="38"/>
        <v>18793</v>
      </c>
      <c r="S211" s="93" t="s">
        <v>1089</v>
      </c>
      <c r="T211" s="90" t="s">
        <v>2179</v>
      </c>
      <c r="U211" s="107">
        <v>2</v>
      </c>
      <c r="V211" s="90" t="s">
        <v>2244</v>
      </c>
    </row>
    <row r="212" spans="1:31" s="14" customFormat="1" x14ac:dyDescent="0.25">
      <c r="A212" s="36">
        <v>205</v>
      </c>
      <c r="B212" s="90" t="s">
        <v>683</v>
      </c>
      <c r="C212" s="90" t="s">
        <v>51</v>
      </c>
      <c r="D212" s="90" t="s">
        <v>1137</v>
      </c>
      <c r="E212" s="130" t="s">
        <v>1083</v>
      </c>
      <c r="F212" s="91">
        <v>15000</v>
      </c>
      <c r="G212" s="110">
        <v>0</v>
      </c>
      <c r="H212" s="37">
        <v>25</v>
      </c>
      <c r="I212" s="38">
        <f t="shared" si="32"/>
        <v>430.5</v>
      </c>
      <c r="J212" s="38">
        <f t="shared" si="33"/>
        <v>1065</v>
      </c>
      <c r="K212" s="38">
        <f t="shared" si="34"/>
        <v>195</v>
      </c>
      <c r="L212" s="38">
        <f t="shared" si="35"/>
        <v>456</v>
      </c>
      <c r="M212" s="38">
        <f t="shared" si="36"/>
        <v>1063.5</v>
      </c>
      <c r="N212" s="39"/>
      <c r="O212" s="37">
        <f t="shared" si="29"/>
        <v>3210</v>
      </c>
      <c r="P212" s="114">
        <v>911.5</v>
      </c>
      <c r="Q212" s="37">
        <f t="shared" si="37"/>
        <v>2323.5</v>
      </c>
      <c r="R212" s="37">
        <f t="shared" si="38"/>
        <v>14088.5</v>
      </c>
      <c r="S212" s="97" t="s">
        <v>1084</v>
      </c>
      <c r="T212" s="90" t="s">
        <v>2178</v>
      </c>
      <c r="U212" s="107">
        <v>2</v>
      </c>
      <c r="V212" s="90" t="s">
        <v>1694</v>
      </c>
    </row>
    <row r="213" spans="1:31" s="14" customFormat="1" x14ac:dyDescent="0.25">
      <c r="A213" s="36">
        <v>206</v>
      </c>
      <c r="B213" s="90" t="s">
        <v>951</v>
      </c>
      <c r="C213" s="90" t="s">
        <v>129</v>
      </c>
      <c r="D213" s="90" t="s">
        <v>1129</v>
      </c>
      <c r="E213" s="130" t="s">
        <v>1083</v>
      </c>
      <c r="F213" s="91">
        <v>85000</v>
      </c>
      <c r="G213" s="111">
        <v>7981.93</v>
      </c>
      <c r="H213" s="37">
        <v>25</v>
      </c>
      <c r="I213" s="38">
        <f t="shared" si="32"/>
        <v>2439.5</v>
      </c>
      <c r="J213" s="38">
        <f t="shared" si="33"/>
        <v>6034.9999999999991</v>
      </c>
      <c r="K213" s="38">
        <f t="shared" si="34"/>
        <v>1105</v>
      </c>
      <c r="L213" s="38">
        <f t="shared" si="35"/>
        <v>2584</v>
      </c>
      <c r="M213" s="38">
        <f t="shared" si="36"/>
        <v>6026.5</v>
      </c>
      <c r="N213" s="39"/>
      <c r="O213" s="37">
        <f t="shared" si="29"/>
        <v>18190</v>
      </c>
      <c r="P213" s="113">
        <v>23281.19</v>
      </c>
      <c r="Q213" s="37">
        <f t="shared" si="37"/>
        <v>13166.5</v>
      </c>
      <c r="R213" s="37">
        <f t="shared" si="38"/>
        <v>61718.81</v>
      </c>
      <c r="S213" s="92" t="s">
        <v>1084</v>
      </c>
      <c r="T213" s="90" t="s">
        <v>2178</v>
      </c>
      <c r="U213" s="107">
        <v>4</v>
      </c>
      <c r="V213" s="90" t="s">
        <v>1937</v>
      </c>
    </row>
    <row r="214" spans="1:31" s="14" customFormat="1" x14ac:dyDescent="0.25">
      <c r="A214" s="36">
        <v>207</v>
      </c>
      <c r="B214" s="90" t="s">
        <v>1014</v>
      </c>
      <c r="C214" s="90" t="s">
        <v>78</v>
      </c>
      <c r="D214" s="90" t="s">
        <v>1133</v>
      </c>
      <c r="E214" s="130" t="s">
        <v>1083</v>
      </c>
      <c r="F214" s="91">
        <v>20000</v>
      </c>
      <c r="G214" s="110">
        <v>0</v>
      </c>
      <c r="H214" s="37">
        <v>25</v>
      </c>
      <c r="I214" s="38">
        <f t="shared" si="32"/>
        <v>574</v>
      </c>
      <c r="J214" s="38">
        <f t="shared" si="33"/>
        <v>1419.9999999999998</v>
      </c>
      <c r="K214" s="38">
        <f t="shared" si="34"/>
        <v>260</v>
      </c>
      <c r="L214" s="38">
        <f t="shared" si="35"/>
        <v>608</v>
      </c>
      <c r="M214" s="38">
        <f t="shared" si="36"/>
        <v>1418</v>
      </c>
      <c r="N214" s="39"/>
      <c r="O214" s="37">
        <f t="shared" si="29"/>
        <v>4280</v>
      </c>
      <c r="P214" s="113">
        <v>2011</v>
      </c>
      <c r="Q214" s="37">
        <f t="shared" si="37"/>
        <v>3098</v>
      </c>
      <c r="R214" s="37">
        <f t="shared" si="38"/>
        <v>17989</v>
      </c>
      <c r="S214" s="92" t="s">
        <v>1084</v>
      </c>
      <c r="T214" s="90" t="s">
        <v>2179</v>
      </c>
      <c r="U214" s="107">
        <v>1</v>
      </c>
      <c r="V214" s="90" t="s">
        <v>1992</v>
      </c>
    </row>
    <row r="215" spans="1:31" s="14" customFormat="1" x14ac:dyDescent="0.25">
      <c r="A215" s="36">
        <v>208</v>
      </c>
      <c r="B215" s="90" t="s">
        <v>2195</v>
      </c>
      <c r="C215" s="90" t="s">
        <v>78</v>
      </c>
      <c r="D215" s="90" t="s">
        <v>1115</v>
      </c>
      <c r="E215" s="130" t="s">
        <v>1083</v>
      </c>
      <c r="F215" s="91">
        <v>26250</v>
      </c>
      <c r="G215" s="110">
        <v>0</v>
      </c>
      <c r="H215" s="37">
        <v>25</v>
      </c>
      <c r="I215" s="38">
        <f t="shared" si="32"/>
        <v>753.375</v>
      </c>
      <c r="J215" s="38">
        <f t="shared" si="33"/>
        <v>1863.7499999999998</v>
      </c>
      <c r="K215" s="38">
        <f t="shared" si="34"/>
        <v>341.25</v>
      </c>
      <c r="L215" s="38">
        <f t="shared" si="35"/>
        <v>798</v>
      </c>
      <c r="M215" s="38">
        <f t="shared" si="36"/>
        <v>1861.1250000000002</v>
      </c>
      <c r="N215" s="39"/>
      <c r="O215" s="37">
        <f t="shared" si="29"/>
        <v>5617.5</v>
      </c>
      <c r="P215" s="113">
        <v>1576.38</v>
      </c>
      <c r="Q215" s="37">
        <f t="shared" si="37"/>
        <v>4066.125</v>
      </c>
      <c r="R215" s="37">
        <f t="shared" si="38"/>
        <v>24673.62</v>
      </c>
      <c r="S215" s="94" t="s">
        <v>1092</v>
      </c>
      <c r="T215" s="90" t="s">
        <v>2179</v>
      </c>
      <c r="U215" s="107">
        <v>1</v>
      </c>
      <c r="V215" s="90" t="s">
        <v>2225</v>
      </c>
    </row>
    <row r="216" spans="1:31" s="14" customFormat="1" ht="39" x14ac:dyDescent="0.25">
      <c r="A216" s="36">
        <v>209</v>
      </c>
      <c r="B216" s="90" t="s">
        <v>288</v>
      </c>
      <c r="C216" s="90" t="s">
        <v>289</v>
      </c>
      <c r="D216" s="90" t="s">
        <v>1134</v>
      </c>
      <c r="E216" s="130" t="s">
        <v>1085</v>
      </c>
      <c r="F216" s="91">
        <v>100000</v>
      </c>
      <c r="G216" s="111">
        <v>11807.84</v>
      </c>
      <c r="H216" s="37">
        <v>25</v>
      </c>
      <c r="I216" s="38">
        <f t="shared" si="32"/>
        <v>2870</v>
      </c>
      <c r="J216" s="38">
        <f t="shared" si="33"/>
        <v>7099.9999999999991</v>
      </c>
      <c r="K216" s="38">
        <f t="shared" si="34"/>
        <v>1300</v>
      </c>
      <c r="L216" s="38">
        <f t="shared" si="35"/>
        <v>3040</v>
      </c>
      <c r="M216" s="38">
        <f t="shared" si="36"/>
        <v>7090.0000000000009</v>
      </c>
      <c r="N216" s="39"/>
      <c r="O216" s="37">
        <f t="shared" si="29"/>
        <v>21400</v>
      </c>
      <c r="P216" s="113">
        <v>22418.22</v>
      </c>
      <c r="Q216" s="37">
        <f t="shared" si="37"/>
        <v>15490</v>
      </c>
      <c r="R216" s="37">
        <f t="shared" si="38"/>
        <v>77581.78</v>
      </c>
      <c r="S216" s="92" t="s">
        <v>1084</v>
      </c>
      <c r="T216" s="90" t="s">
        <v>2179</v>
      </c>
      <c r="U216" s="107">
        <v>3</v>
      </c>
      <c r="V216" s="90" t="s">
        <v>1352</v>
      </c>
    </row>
    <row r="217" spans="1:31" s="14" customFormat="1" x14ac:dyDescent="0.25">
      <c r="A217" s="36">
        <v>210</v>
      </c>
      <c r="B217" s="90" t="s">
        <v>2062</v>
      </c>
      <c r="C217" s="90" t="s">
        <v>78</v>
      </c>
      <c r="D217" s="90" t="s">
        <v>1137</v>
      </c>
      <c r="E217" s="130" t="s">
        <v>1083</v>
      </c>
      <c r="F217" s="91">
        <v>12500</v>
      </c>
      <c r="G217" s="110">
        <v>0</v>
      </c>
      <c r="H217" s="37">
        <v>25</v>
      </c>
      <c r="I217" s="38">
        <f t="shared" si="32"/>
        <v>358.75</v>
      </c>
      <c r="J217" s="38">
        <f t="shared" si="33"/>
        <v>887.49999999999989</v>
      </c>
      <c r="K217" s="38">
        <f t="shared" si="34"/>
        <v>162.5</v>
      </c>
      <c r="L217" s="38">
        <f t="shared" si="35"/>
        <v>380</v>
      </c>
      <c r="M217" s="38">
        <f t="shared" si="36"/>
        <v>886.25000000000011</v>
      </c>
      <c r="N217" s="39"/>
      <c r="O217" s="37">
        <f t="shared" ref="O217:O280" si="39">I217+J217+K217+L217+M217</f>
        <v>2675</v>
      </c>
      <c r="P217" s="114">
        <v>763.75</v>
      </c>
      <c r="Q217" s="37">
        <f t="shared" si="37"/>
        <v>1936.25</v>
      </c>
      <c r="R217" s="37">
        <f t="shared" si="38"/>
        <v>11736.25</v>
      </c>
      <c r="S217" s="93" t="s">
        <v>1089</v>
      </c>
      <c r="T217" s="90" t="s">
        <v>2179</v>
      </c>
      <c r="U217" s="107" t="s">
        <v>2183</v>
      </c>
      <c r="V217" s="90" t="s">
        <v>2369</v>
      </c>
    </row>
    <row r="218" spans="1:31" s="14" customFormat="1" x14ac:dyDescent="0.25">
      <c r="A218" s="36">
        <v>211</v>
      </c>
      <c r="B218" s="90" t="s">
        <v>582</v>
      </c>
      <c r="C218" s="90" t="s">
        <v>68</v>
      </c>
      <c r="D218" s="90" t="s">
        <v>1137</v>
      </c>
      <c r="E218" s="130" t="s">
        <v>1083</v>
      </c>
      <c r="F218" s="91">
        <v>10000</v>
      </c>
      <c r="G218" s="110">
        <v>0</v>
      </c>
      <c r="H218" s="37">
        <v>25</v>
      </c>
      <c r="I218" s="38">
        <f t="shared" si="32"/>
        <v>287</v>
      </c>
      <c r="J218" s="38">
        <f t="shared" si="33"/>
        <v>709.99999999999989</v>
      </c>
      <c r="K218" s="38">
        <f t="shared" si="34"/>
        <v>130</v>
      </c>
      <c r="L218" s="38">
        <f t="shared" si="35"/>
        <v>304</v>
      </c>
      <c r="M218" s="38">
        <f t="shared" si="36"/>
        <v>709</v>
      </c>
      <c r="N218" s="39"/>
      <c r="O218" s="37">
        <f t="shared" si="39"/>
        <v>2140</v>
      </c>
      <c r="P218" s="114">
        <v>666</v>
      </c>
      <c r="Q218" s="37">
        <f t="shared" si="37"/>
        <v>1549</v>
      </c>
      <c r="R218" s="37">
        <f t="shared" si="38"/>
        <v>9334</v>
      </c>
      <c r="S218" s="93" t="s">
        <v>1089</v>
      </c>
      <c r="T218" s="90" t="s">
        <v>2179</v>
      </c>
      <c r="U218" s="107">
        <v>1</v>
      </c>
      <c r="V218" s="90" t="s">
        <v>1608</v>
      </c>
    </row>
    <row r="219" spans="1:31" s="14" customFormat="1" x14ac:dyDescent="0.25">
      <c r="A219" s="36">
        <v>212</v>
      </c>
      <c r="B219" s="90" t="s">
        <v>348</v>
      </c>
      <c r="C219" s="90" t="s">
        <v>349</v>
      </c>
      <c r="D219" s="90" t="s">
        <v>1109</v>
      </c>
      <c r="E219" s="130" t="s">
        <v>1083</v>
      </c>
      <c r="F219" s="91">
        <v>65000</v>
      </c>
      <c r="G219" s="111">
        <v>4427.58</v>
      </c>
      <c r="H219" s="37">
        <v>25</v>
      </c>
      <c r="I219" s="38">
        <f t="shared" si="32"/>
        <v>1865.5</v>
      </c>
      <c r="J219" s="38">
        <f t="shared" si="33"/>
        <v>4615</v>
      </c>
      <c r="K219" s="38">
        <f t="shared" si="34"/>
        <v>845</v>
      </c>
      <c r="L219" s="38">
        <f t="shared" si="35"/>
        <v>1976</v>
      </c>
      <c r="M219" s="38">
        <f t="shared" si="36"/>
        <v>4608.5</v>
      </c>
      <c r="N219" s="39"/>
      <c r="O219" s="37">
        <f t="shared" si="39"/>
        <v>13910</v>
      </c>
      <c r="P219" s="113">
        <v>19631.060000000001</v>
      </c>
      <c r="Q219" s="37">
        <f t="shared" si="37"/>
        <v>10068.5</v>
      </c>
      <c r="R219" s="37">
        <f t="shared" si="38"/>
        <v>45368.94</v>
      </c>
      <c r="S219" s="92" t="s">
        <v>1084</v>
      </c>
      <c r="T219" s="90" t="s">
        <v>2178</v>
      </c>
      <c r="U219" s="107">
        <v>4</v>
      </c>
      <c r="V219" s="90" t="s">
        <v>1399</v>
      </c>
    </row>
    <row r="220" spans="1:31" s="14" customFormat="1" x14ac:dyDescent="0.25">
      <c r="A220" s="36">
        <v>213</v>
      </c>
      <c r="B220" s="90" t="s">
        <v>363</v>
      </c>
      <c r="C220" s="90" t="s">
        <v>364</v>
      </c>
      <c r="D220" s="90" t="s">
        <v>1105</v>
      </c>
      <c r="E220" s="130" t="s">
        <v>1083</v>
      </c>
      <c r="F220" s="91">
        <v>35000</v>
      </c>
      <c r="G220" s="110">
        <v>0</v>
      </c>
      <c r="H220" s="37">
        <v>25</v>
      </c>
      <c r="I220" s="38">
        <f t="shared" si="32"/>
        <v>1004.5</v>
      </c>
      <c r="J220" s="38">
        <f t="shared" si="33"/>
        <v>2485</v>
      </c>
      <c r="K220" s="38">
        <f t="shared" si="34"/>
        <v>455</v>
      </c>
      <c r="L220" s="38">
        <f t="shared" si="35"/>
        <v>1064</v>
      </c>
      <c r="M220" s="38">
        <f t="shared" si="36"/>
        <v>2481.5</v>
      </c>
      <c r="N220" s="39"/>
      <c r="O220" s="37">
        <f t="shared" si="39"/>
        <v>7490</v>
      </c>
      <c r="P220" s="113">
        <v>2535.8200000000002</v>
      </c>
      <c r="Q220" s="37">
        <f t="shared" si="37"/>
        <v>5421.5</v>
      </c>
      <c r="R220" s="37">
        <f t="shared" si="38"/>
        <v>32464.18</v>
      </c>
      <c r="S220" s="92" t="s">
        <v>1084</v>
      </c>
      <c r="T220" s="90" t="s">
        <v>2178</v>
      </c>
      <c r="U220" s="107">
        <v>2</v>
      </c>
      <c r="V220" s="90" t="s">
        <v>1412</v>
      </c>
    </row>
    <row r="221" spans="1:31" s="14" customFormat="1" x14ac:dyDescent="0.25">
      <c r="A221" s="36">
        <v>214</v>
      </c>
      <c r="B221" s="90" t="s">
        <v>83</v>
      </c>
      <c r="C221" s="90" t="s">
        <v>84</v>
      </c>
      <c r="D221" s="90" t="s">
        <v>1103</v>
      </c>
      <c r="E221" s="130" t="s">
        <v>1083</v>
      </c>
      <c r="F221" s="91">
        <v>40000</v>
      </c>
      <c r="G221" s="112">
        <v>442.65</v>
      </c>
      <c r="H221" s="37">
        <v>25</v>
      </c>
      <c r="I221" s="38">
        <f t="shared" si="32"/>
        <v>1148</v>
      </c>
      <c r="J221" s="38">
        <f t="shared" si="33"/>
        <v>2839.9999999999995</v>
      </c>
      <c r="K221" s="38">
        <f t="shared" si="34"/>
        <v>520</v>
      </c>
      <c r="L221" s="38">
        <f t="shared" si="35"/>
        <v>1216</v>
      </c>
      <c r="M221" s="38">
        <f t="shared" si="36"/>
        <v>2836</v>
      </c>
      <c r="N221" s="39"/>
      <c r="O221" s="37">
        <f t="shared" si="39"/>
        <v>8560</v>
      </c>
      <c r="P221" s="113">
        <v>14602.52</v>
      </c>
      <c r="Q221" s="37">
        <f t="shared" si="37"/>
        <v>6196</v>
      </c>
      <c r="R221" s="37">
        <f t="shared" si="38"/>
        <v>25397.48</v>
      </c>
      <c r="S221" s="94" t="s">
        <v>1092</v>
      </c>
      <c r="T221" s="90" t="s">
        <v>2178</v>
      </c>
      <c r="U221" s="107">
        <v>3</v>
      </c>
      <c r="V221" s="90" t="s">
        <v>1201</v>
      </c>
    </row>
    <row r="222" spans="1:31" s="14" customFormat="1" ht="39" x14ac:dyDescent="0.25">
      <c r="A222" s="36">
        <v>215</v>
      </c>
      <c r="B222" s="90" t="s">
        <v>942</v>
      </c>
      <c r="C222" s="90" t="s">
        <v>37</v>
      </c>
      <c r="D222" s="90" t="s">
        <v>1133</v>
      </c>
      <c r="E222" s="130" t="s">
        <v>1085</v>
      </c>
      <c r="F222" s="91">
        <v>30851.1</v>
      </c>
      <c r="G222" s="110">
        <v>0</v>
      </c>
      <c r="H222" s="37">
        <v>25</v>
      </c>
      <c r="I222" s="38">
        <f t="shared" si="32"/>
        <v>885.42656999999997</v>
      </c>
      <c r="J222" s="38">
        <f t="shared" si="33"/>
        <v>2190.4280999999996</v>
      </c>
      <c r="K222" s="38">
        <f t="shared" si="34"/>
        <v>401.06429999999995</v>
      </c>
      <c r="L222" s="38">
        <f t="shared" si="35"/>
        <v>937.87343999999996</v>
      </c>
      <c r="M222" s="38">
        <f t="shared" si="36"/>
        <v>2187.3429900000001</v>
      </c>
      <c r="N222" s="39"/>
      <c r="O222" s="37">
        <f t="shared" si="39"/>
        <v>6602.1354000000001</v>
      </c>
      <c r="P222" s="113">
        <v>13061</v>
      </c>
      <c r="Q222" s="37">
        <f t="shared" si="37"/>
        <v>4778.8353900000002</v>
      </c>
      <c r="R222" s="37">
        <f t="shared" si="38"/>
        <v>17790.099999999999</v>
      </c>
      <c r="S222" s="94" t="s">
        <v>1092</v>
      </c>
      <c r="T222" s="90" t="s">
        <v>2178</v>
      </c>
      <c r="U222" s="107">
        <v>1</v>
      </c>
      <c r="V222" s="90" t="s">
        <v>1929</v>
      </c>
    </row>
    <row r="223" spans="1:31" s="14" customFormat="1" ht="39" x14ac:dyDescent="0.25">
      <c r="A223" s="36">
        <v>216</v>
      </c>
      <c r="B223" s="90" t="s">
        <v>560</v>
      </c>
      <c r="C223" s="90" t="s">
        <v>159</v>
      </c>
      <c r="D223" s="90" t="s">
        <v>1137</v>
      </c>
      <c r="E223" s="130" t="s">
        <v>2183</v>
      </c>
      <c r="F223" s="91">
        <v>150000</v>
      </c>
      <c r="G223" s="111">
        <v>23866.62</v>
      </c>
      <c r="H223" s="37">
        <v>25</v>
      </c>
      <c r="I223" s="38">
        <f t="shared" si="32"/>
        <v>4305</v>
      </c>
      <c r="J223" s="38">
        <f t="shared" si="33"/>
        <v>10649.999999999998</v>
      </c>
      <c r="K223" s="38">
        <f t="shared" si="34"/>
        <v>1950</v>
      </c>
      <c r="L223" s="38">
        <f t="shared" si="35"/>
        <v>4560</v>
      </c>
      <c r="M223" s="38">
        <f t="shared" si="36"/>
        <v>10635</v>
      </c>
      <c r="N223" s="39"/>
      <c r="O223" s="37">
        <f t="shared" si="39"/>
        <v>32100</v>
      </c>
      <c r="P223" s="113">
        <v>32756.62</v>
      </c>
      <c r="Q223" s="37">
        <f t="shared" si="37"/>
        <v>23235</v>
      </c>
      <c r="R223" s="37">
        <f t="shared" si="38"/>
        <v>117243.38</v>
      </c>
      <c r="S223" s="93" t="s">
        <v>1089</v>
      </c>
      <c r="T223" s="90" t="s">
        <v>2178</v>
      </c>
      <c r="U223" s="107">
        <v>3</v>
      </c>
      <c r="V223" s="90" t="s">
        <v>1587</v>
      </c>
    </row>
    <row r="224" spans="1:31" s="14" customFormat="1" x14ac:dyDescent="0.25">
      <c r="A224" s="36">
        <v>217</v>
      </c>
      <c r="B224" s="90" t="s">
        <v>424</v>
      </c>
      <c r="C224" s="90" t="s">
        <v>25</v>
      </c>
      <c r="D224" s="90" t="s">
        <v>1091</v>
      </c>
      <c r="E224" s="131" t="s">
        <v>25</v>
      </c>
      <c r="F224" s="91">
        <v>11511.5</v>
      </c>
      <c r="G224" s="110">
        <v>0</v>
      </c>
      <c r="H224" s="37">
        <v>25</v>
      </c>
      <c r="I224" s="38">
        <f t="shared" si="32"/>
        <v>330.38004999999998</v>
      </c>
      <c r="J224" s="38">
        <f t="shared" si="33"/>
        <v>817.31649999999991</v>
      </c>
      <c r="K224" s="38">
        <f t="shared" si="34"/>
        <v>149.64949999999999</v>
      </c>
      <c r="L224" s="38">
        <f t="shared" si="35"/>
        <v>349.94959999999998</v>
      </c>
      <c r="M224" s="38">
        <f t="shared" si="36"/>
        <v>816.1653500000001</v>
      </c>
      <c r="N224" s="39"/>
      <c r="O224" s="37">
        <f t="shared" si="39"/>
        <v>2463.4609999999998</v>
      </c>
      <c r="P224" s="114">
        <v>755.33</v>
      </c>
      <c r="Q224" s="37">
        <f t="shared" si="37"/>
        <v>1783.1313500000001</v>
      </c>
      <c r="R224" s="37">
        <f t="shared" si="38"/>
        <v>10756.17</v>
      </c>
      <c r="S224" s="92" t="s">
        <v>1084</v>
      </c>
      <c r="T224" s="90" t="s">
        <v>2178</v>
      </c>
      <c r="U224" s="107" t="s">
        <v>2184</v>
      </c>
      <c r="V224" s="90" t="s">
        <v>1464</v>
      </c>
    </row>
    <row r="225" spans="1:22" s="14" customFormat="1" x14ac:dyDescent="0.25">
      <c r="A225" s="36">
        <v>218</v>
      </c>
      <c r="B225" s="90" t="s">
        <v>734</v>
      </c>
      <c r="C225" s="90" t="s">
        <v>336</v>
      </c>
      <c r="D225" s="90" t="s">
        <v>1108</v>
      </c>
      <c r="E225" s="130" t="s">
        <v>1083</v>
      </c>
      <c r="F225" s="91">
        <v>16500</v>
      </c>
      <c r="G225" s="110">
        <v>0</v>
      </c>
      <c r="H225" s="37">
        <v>25</v>
      </c>
      <c r="I225" s="38">
        <f t="shared" si="32"/>
        <v>473.55</v>
      </c>
      <c r="J225" s="38">
        <f t="shared" si="33"/>
        <v>1171.5</v>
      </c>
      <c r="K225" s="38">
        <f t="shared" si="34"/>
        <v>214.5</v>
      </c>
      <c r="L225" s="38">
        <f t="shared" si="35"/>
        <v>501.6</v>
      </c>
      <c r="M225" s="38">
        <f t="shared" si="36"/>
        <v>1169.8500000000001</v>
      </c>
      <c r="N225" s="39"/>
      <c r="O225" s="37">
        <f t="shared" si="39"/>
        <v>3531</v>
      </c>
      <c r="P225" s="113">
        <v>1100.1500000000001</v>
      </c>
      <c r="Q225" s="37">
        <f t="shared" si="37"/>
        <v>2555.8500000000004</v>
      </c>
      <c r="R225" s="37">
        <f t="shared" si="38"/>
        <v>15399.85</v>
      </c>
      <c r="S225" s="92" t="s">
        <v>1084</v>
      </c>
      <c r="T225" s="90" t="s">
        <v>2179</v>
      </c>
      <c r="U225" s="107">
        <v>2</v>
      </c>
      <c r="V225" s="90" t="s">
        <v>1742</v>
      </c>
    </row>
    <row r="226" spans="1:22" s="14" customFormat="1" x14ac:dyDescent="0.25">
      <c r="A226" s="36">
        <v>219</v>
      </c>
      <c r="B226" s="90" t="s">
        <v>758</v>
      </c>
      <c r="C226" s="90" t="s">
        <v>58</v>
      </c>
      <c r="D226" s="90" t="s">
        <v>1113</v>
      </c>
      <c r="E226" s="130" t="s">
        <v>1083</v>
      </c>
      <c r="F226" s="91">
        <v>13200</v>
      </c>
      <c r="G226" s="110">
        <v>0</v>
      </c>
      <c r="H226" s="37">
        <v>25</v>
      </c>
      <c r="I226" s="38">
        <f t="shared" si="32"/>
        <v>378.84</v>
      </c>
      <c r="J226" s="38">
        <f t="shared" si="33"/>
        <v>937.19999999999993</v>
      </c>
      <c r="K226" s="38">
        <f t="shared" si="34"/>
        <v>171.6</v>
      </c>
      <c r="L226" s="38">
        <f t="shared" si="35"/>
        <v>401.28</v>
      </c>
      <c r="M226" s="38">
        <f t="shared" si="36"/>
        <v>935.88000000000011</v>
      </c>
      <c r="N226" s="39"/>
      <c r="O226" s="37">
        <f t="shared" si="39"/>
        <v>2824.8</v>
      </c>
      <c r="P226" s="114">
        <v>905.12</v>
      </c>
      <c r="Q226" s="37">
        <f t="shared" si="37"/>
        <v>2044.68</v>
      </c>
      <c r="R226" s="37">
        <f t="shared" si="38"/>
        <v>12294.88</v>
      </c>
      <c r="S226" s="93" t="s">
        <v>1089</v>
      </c>
      <c r="T226" s="90" t="s">
        <v>2178</v>
      </c>
      <c r="U226" s="107">
        <v>1</v>
      </c>
      <c r="V226" s="90" t="s">
        <v>1764</v>
      </c>
    </row>
    <row r="227" spans="1:22" s="14" customFormat="1" x14ac:dyDescent="0.25">
      <c r="A227" s="36">
        <v>220</v>
      </c>
      <c r="B227" s="90" t="s">
        <v>906</v>
      </c>
      <c r="C227" s="90" t="s">
        <v>23</v>
      </c>
      <c r="D227" s="90" t="s">
        <v>1148</v>
      </c>
      <c r="E227" s="130" t="s">
        <v>1083</v>
      </c>
      <c r="F227" s="91">
        <v>35000</v>
      </c>
      <c r="G227" s="110">
        <v>0</v>
      </c>
      <c r="H227" s="37">
        <v>25</v>
      </c>
      <c r="I227" s="38">
        <f t="shared" si="32"/>
        <v>1004.5</v>
      </c>
      <c r="J227" s="38">
        <f t="shared" si="33"/>
        <v>2485</v>
      </c>
      <c r="K227" s="38">
        <f t="shared" si="34"/>
        <v>455</v>
      </c>
      <c r="L227" s="38">
        <f t="shared" si="35"/>
        <v>1064</v>
      </c>
      <c r="M227" s="38">
        <f t="shared" si="36"/>
        <v>2481.5</v>
      </c>
      <c r="N227" s="39"/>
      <c r="O227" s="37">
        <f t="shared" si="39"/>
        <v>7490</v>
      </c>
      <c r="P227" s="113">
        <v>3299.83</v>
      </c>
      <c r="Q227" s="37">
        <f t="shared" si="37"/>
        <v>5421.5</v>
      </c>
      <c r="R227" s="37">
        <f t="shared" si="38"/>
        <v>31700.17</v>
      </c>
      <c r="S227" s="92" t="s">
        <v>1084</v>
      </c>
      <c r="T227" s="90" t="s">
        <v>2178</v>
      </c>
      <c r="U227" s="115">
        <v>2</v>
      </c>
      <c r="V227" s="90" t="s">
        <v>1894</v>
      </c>
    </row>
    <row r="228" spans="1:22" s="14" customFormat="1" ht="39" x14ac:dyDescent="0.25">
      <c r="A228" s="36">
        <v>221</v>
      </c>
      <c r="B228" s="90" t="s">
        <v>909</v>
      </c>
      <c r="C228" s="90" t="s">
        <v>314</v>
      </c>
      <c r="D228" s="90" t="s">
        <v>1148</v>
      </c>
      <c r="E228" s="130" t="s">
        <v>1085</v>
      </c>
      <c r="F228" s="91">
        <v>13156</v>
      </c>
      <c r="G228" s="110">
        <v>0</v>
      </c>
      <c r="H228" s="37">
        <v>25</v>
      </c>
      <c r="I228" s="38">
        <f t="shared" si="32"/>
        <v>377.5772</v>
      </c>
      <c r="J228" s="38">
        <f t="shared" si="33"/>
        <v>934.07599999999991</v>
      </c>
      <c r="K228" s="38">
        <f t="shared" si="34"/>
        <v>171.02799999999999</v>
      </c>
      <c r="L228" s="38">
        <f t="shared" si="35"/>
        <v>399.94240000000002</v>
      </c>
      <c r="M228" s="38">
        <f t="shared" si="36"/>
        <v>932.76040000000012</v>
      </c>
      <c r="N228" s="39"/>
      <c r="O228" s="37">
        <f t="shared" si="39"/>
        <v>2815.384</v>
      </c>
      <c r="P228" s="113">
        <v>7053.14</v>
      </c>
      <c r="Q228" s="37">
        <f t="shared" si="37"/>
        <v>2037.8643999999999</v>
      </c>
      <c r="R228" s="37">
        <f t="shared" si="38"/>
        <v>6102.86</v>
      </c>
      <c r="S228" s="92" t="s">
        <v>1084</v>
      </c>
      <c r="T228" s="90" t="s">
        <v>2179</v>
      </c>
      <c r="U228" s="115">
        <v>2</v>
      </c>
      <c r="V228" s="90" t="s">
        <v>1897</v>
      </c>
    </row>
    <row r="229" spans="1:22" s="14" customFormat="1" ht="39" x14ac:dyDescent="0.25">
      <c r="A229" s="36">
        <v>222</v>
      </c>
      <c r="B229" s="90" t="s">
        <v>495</v>
      </c>
      <c r="C229" s="90" t="s">
        <v>159</v>
      </c>
      <c r="D229" s="90" t="s">
        <v>1137</v>
      </c>
      <c r="E229" s="130" t="s">
        <v>2183</v>
      </c>
      <c r="F229" s="91">
        <v>150000</v>
      </c>
      <c r="G229" s="111">
        <v>23866.62</v>
      </c>
      <c r="H229" s="37">
        <v>25</v>
      </c>
      <c r="I229" s="38">
        <f t="shared" si="32"/>
        <v>4305</v>
      </c>
      <c r="J229" s="38">
        <f t="shared" si="33"/>
        <v>10649.999999999998</v>
      </c>
      <c r="K229" s="38">
        <f t="shared" si="34"/>
        <v>1950</v>
      </c>
      <c r="L229" s="38">
        <f t="shared" si="35"/>
        <v>4560</v>
      </c>
      <c r="M229" s="38">
        <f t="shared" si="36"/>
        <v>10635</v>
      </c>
      <c r="N229" s="39"/>
      <c r="O229" s="37">
        <f t="shared" si="39"/>
        <v>32100</v>
      </c>
      <c r="P229" s="113">
        <v>32756.62</v>
      </c>
      <c r="Q229" s="37">
        <f t="shared" si="37"/>
        <v>23235</v>
      </c>
      <c r="R229" s="37">
        <f t="shared" si="38"/>
        <v>117243.38</v>
      </c>
      <c r="S229" s="92" t="s">
        <v>1084</v>
      </c>
      <c r="T229" s="90" t="s">
        <v>2178</v>
      </c>
      <c r="U229" s="107">
        <v>3</v>
      </c>
      <c r="V229" s="90" t="s">
        <v>1525</v>
      </c>
    </row>
    <row r="230" spans="1:22" s="14" customFormat="1" x14ac:dyDescent="0.25">
      <c r="A230" s="36">
        <v>223</v>
      </c>
      <c r="B230" s="90" t="s">
        <v>934</v>
      </c>
      <c r="C230" s="90" t="s">
        <v>78</v>
      </c>
      <c r="D230" s="90" t="s">
        <v>1133</v>
      </c>
      <c r="E230" s="130" t="s">
        <v>1083</v>
      </c>
      <c r="F230" s="91">
        <v>20000</v>
      </c>
      <c r="G230" s="110">
        <v>0</v>
      </c>
      <c r="H230" s="37">
        <v>25</v>
      </c>
      <c r="I230" s="38">
        <f t="shared" si="32"/>
        <v>574</v>
      </c>
      <c r="J230" s="38">
        <f t="shared" si="33"/>
        <v>1419.9999999999998</v>
      </c>
      <c r="K230" s="38">
        <f t="shared" si="34"/>
        <v>260</v>
      </c>
      <c r="L230" s="38">
        <f t="shared" si="35"/>
        <v>608</v>
      </c>
      <c r="M230" s="38">
        <f t="shared" si="36"/>
        <v>1418</v>
      </c>
      <c r="N230" s="39"/>
      <c r="O230" s="37">
        <f t="shared" si="39"/>
        <v>4280</v>
      </c>
      <c r="P230" s="113">
        <v>1207</v>
      </c>
      <c r="Q230" s="37">
        <f t="shared" si="37"/>
        <v>3098</v>
      </c>
      <c r="R230" s="37">
        <f t="shared" si="38"/>
        <v>18793</v>
      </c>
      <c r="S230" s="92" t="s">
        <v>1084</v>
      </c>
      <c r="T230" s="90" t="s">
        <v>2179</v>
      </c>
      <c r="U230" s="107">
        <v>1</v>
      </c>
      <c r="V230" s="90" t="s">
        <v>1923</v>
      </c>
    </row>
    <row r="231" spans="1:22" s="14" customFormat="1" x14ac:dyDescent="0.25">
      <c r="A231" s="36">
        <v>224</v>
      </c>
      <c r="B231" s="90" t="s">
        <v>476</v>
      </c>
      <c r="C231" s="90" t="s">
        <v>56</v>
      </c>
      <c r="D231" s="90" t="s">
        <v>1137</v>
      </c>
      <c r="E231" s="130" t="s">
        <v>2182</v>
      </c>
      <c r="F231" s="91">
        <v>30000</v>
      </c>
      <c r="G231" s="110">
        <v>0</v>
      </c>
      <c r="H231" s="37">
        <v>25</v>
      </c>
      <c r="I231" s="38">
        <f t="shared" si="32"/>
        <v>861</v>
      </c>
      <c r="J231" s="38">
        <f t="shared" si="33"/>
        <v>2130</v>
      </c>
      <c r="K231" s="38">
        <f t="shared" si="34"/>
        <v>390</v>
      </c>
      <c r="L231" s="38">
        <f t="shared" si="35"/>
        <v>912</v>
      </c>
      <c r="M231" s="38">
        <f t="shared" si="36"/>
        <v>2127</v>
      </c>
      <c r="N231" s="39"/>
      <c r="O231" s="37">
        <f t="shared" si="39"/>
        <v>6420</v>
      </c>
      <c r="P231" s="113">
        <v>2602</v>
      </c>
      <c r="Q231" s="37">
        <f t="shared" si="37"/>
        <v>4647</v>
      </c>
      <c r="R231" s="37">
        <f t="shared" si="38"/>
        <v>27398</v>
      </c>
      <c r="S231" s="93" t="s">
        <v>1089</v>
      </c>
      <c r="T231" s="90" t="s">
        <v>2179</v>
      </c>
      <c r="U231" s="107">
        <v>2</v>
      </c>
      <c r="V231" s="90" t="s">
        <v>1509</v>
      </c>
    </row>
    <row r="232" spans="1:22" s="14" customFormat="1" x14ac:dyDescent="0.25">
      <c r="A232" s="36">
        <v>225</v>
      </c>
      <c r="B232" s="90" t="s">
        <v>72</v>
      </c>
      <c r="C232" s="90" t="s">
        <v>73</v>
      </c>
      <c r="D232" s="90" t="s">
        <v>1115</v>
      </c>
      <c r="E232" s="130" t="s">
        <v>1083</v>
      </c>
      <c r="F232" s="91">
        <v>26250</v>
      </c>
      <c r="G232" s="110">
        <v>0</v>
      </c>
      <c r="H232" s="37">
        <v>25</v>
      </c>
      <c r="I232" s="38">
        <f t="shared" si="32"/>
        <v>753.375</v>
      </c>
      <c r="J232" s="38">
        <f t="shared" si="33"/>
        <v>1863.7499999999998</v>
      </c>
      <c r="K232" s="38">
        <f t="shared" si="34"/>
        <v>341.25</v>
      </c>
      <c r="L232" s="38">
        <f t="shared" si="35"/>
        <v>798</v>
      </c>
      <c r="M232" s="38">
        <f t="shared" si="36"/>
        <v>1861.1250000000002</v>
      </c>
      <c r="N232" s="39"/>
      <c r="O232" s="37">
        <f t="shared" si="39"/>
        <v>5617.5</v>
      </c>
      <c r="P232" s="113">
        <v>2076.38</v>
      </c>
      <c r="Q232" s="37">
        <f t="shared" si="37"/>
        <v>4066.125</v>
      </c>
      <c r="R232" s="37">
        <f t="shared" si="38"/>
        <v>24173.62</v>
      </c>
      <c r="S232" s="94" t="s">
        <v>1092</v>
      </c>
      <c r="T232" s="90" t="s">
        <v>2179</v>
      </c>
      <c r="U232" s="107">
        <v>3</v>
      </c>
      <c r="V232" s="90" t="s">
        <v>1194</v>
      </c>
    </row>
    <row r="233" spans="1:22" s="14" customFormat="1" x14ac:dyDescent="0.25">
      <c r="A233" s="36">
        <v>226</v>
      </c>
      <c r="B233" s="90" t="s">
        <v>778</v>
      </c>
      <c r="C233" s="90" t="s">
        <v>145</v>
      </c>
      <c r="D233" s="90" t="s">
        <v>1137</v>
      </c>
      <c r="E233" s="130" t="s">
        <v>1083</v>
      </c>
      <c r="F233" s="91">
        <v>12500</v>
      </c>
      <c r="G233" s="110">
        <v>0</v>
      </c>
      <c r="H233" s="37">
        <v>25</v>
      </c>
      <c r="I233" s="38">
        <f t="shared" si="32"/>
        <v>358.75</v>
      </c>
      <c r="J233" s="38">
        <f t="shared" si="33"/>
        <v>887.49999999999989</v>
      </c>
      <c r="K233" s="38">
        <f t="shared" si="34"/>
        <v>162.5</v>
      </c>
      <c r="L233" s="38">
        <f t="shared" si="35"/>
        <v>380</v>
      </c>
      <c r="M233" s="38">
        <f t="shared" si="36"/>
        <v>886.25000000000011</v>
      </c>
      <c r="N233" s="39"/>
      <c r="O233" s="37">
        <f t="shared" si="39"/>
        <v>2675</v>
      </c>
      <c r="P233" s="114">
        <v>763.75</v>
      </c>
      <c r="Q233" s="37">
        <f t="shared" si="37"/>
        <v>1936.25</v>
      </c>
      <c r="R233" s="37">
        <f t="shared" si="38"/>
        <v>11736.25</v>
      </c>
      <c r="S233" s="92" t="s">
        <v>1084</v>
      </c>
      <c r="T233" s="90" t="s">
        <v>2178</v>
      </c>
      <c r="U233" s="107">
        <v>2</v>
      </c>
      <c r="V233" s="90" t="s">
        <v>1783</v>
      </c>
    </row>
    <row r="234" spans="1:22" s="14" customFormat="1" x14ac:dyDescent="0.25">
      <c r="A234" s="36">
        <v>227</v>
      </c>
      <c r="B234" s="90" t="s">
        <v>2135</v>
      </c>
      <c r="C234" s="90" t="s">
        <v>806</v>
      </c>
      <c r="D234" s="90" t="s">
        <v>1108</v>
      </c>
      <c r="E234" s="130" t="s">
        <v>1083</v>
      </c>
      <c r="F234" s="91">
        <v>25000</v>
      </c>
      <c r="G234" s="110">
        <v>0</v>
      </c>
      <c r="H234" s="37">
        <v>25</v>
      </c>
      <c r="I234" s="38">
        <f t="shared" si="32"/>
        <v>717.5</v>
      </c>
      <c r="J234" s="38">
        <f t="shared" si="33"/>
        <v>1774.9999999999998</v>
      </c>
      <c r="K234" s="38">
        <f t="shared" si="34"/>
        <v>325</v>
      </c>
      <c r="L234" s="38">
        <f t="shared" si="35"/>
        <v>760</v>
      </c>
      <c r="M234" s="38">
        <f t="shared" si="36"/>
        <v>1772.5000000000002</v>
      </c>
      <c r="N234" s="39"/>
      <c r="O234" s="37">
        <f t="shared" si="39"/>
        <v>5350</v>
      </c>
      <c r="P234" s="113">
        <v>1502.5</v>
      </c>
      <c r="Q234" s="37">
        <f t="shared" si="37"/>
        <v>3872.5</v>
      </c>
      <c r="R234" s="37">
        <f t="shared" si="38"/>
        <v>23497.5</v>
      </c>
      <c r="S234" s="95" t="s">
        <v>1089</v>
      </c>
      <c r="T234" s="90" t="s">
        <v>2179</v>
      </c>
      <c r="U234" s="107">
        <v>3</v>
      </c>
      <c r="V234" s="90" t="s">
        <v>2262</v>
      </c>
    </row>
    <row r="235" spans="1:22" s="14" customFormat="1" x14ac:dyDescent="0.25">
      <c r="A235" s="36">
        <v>228</v>
      </c>
      <c r="B235" s="90" t="s">
        <v>496</v>
      </c>
      <c r="C235" s="90" t="s">
        <v>68</v>
      </c>
      <c r="D235" s="90" t="s">
        <v>1137</v>
      </c>
      <c r="E235" s="130" t="s">
        <v>1083</v>
      </c>
      <c r="F235" s="91">
        <v>12500</v>
      </c>
      <c r="G235" s="110">
        <v>0</v>
      </c>
      <c r="H235" s="37">
        <v>25</v>
      </c>
      <c r="I235" s="38">
        <f t="shared" si="32"/>
        <v>358.75</v>
      </c>
      <c r="J235" s="38">
        <f t="shared" si="33"/>
        <v>887.49999999999989</v>
      </c>
      <c r="K235" s="38">
        <f t="shared" si="34"/>
        <v>162.5</v>
      </c>
      <c r="L235" s="38">
        <f t="shared" si="35"/>
        <v>380</v>
      </c>
      <c r="M235" s="38">
        <f t="shared" si="36"/>
        <v>886.25000000000011</v>
      </c>
      <c r="N235" s="39"/>
      <c r="O235" s="37">
        <f t="shared" si="39"/>
        <v>2675</v>
      </c>
      <c r="P235" s="114">
        <v>763.75</v>
      </c>
      <c r="Q235" s="37">
        <f t="shared" si="37"/>
        <v>1936.25</v>
      </c>
      <c r="R235" s="37">
        <f t="shared" si="38"/>
        <v>11736.25</v>
      </c>
      <c r="S235" s="94" t="s">
        <v>1092</v>
      </c>
      <c r="T235" s="90" t="s">
        <v>2179</v>
      </c>
      <c r="U235" s="107" t="s">
        <v>2183</v>
      </c>
      <c r="V235" s="90" t="s">
        <v>1526</v>
      </c>
    </row>
    <row r="236" spans="1:22" s="14" customFormat="1" x14ac:dyDescent="0.25">
      <c r="A236" s="36">
        <v>229</v>
      </c>
      <c r="B236" s="90" t="s">
        <v>796</v>
      </c>
      <c r="C236" s="90" t="s">
        <v>29</v>
      </c>
      <c r="D236" s="90" t="s">
        <v>1137</v>
      </c>
      <c r="E236" s="130" t="s">
        <v>1083</v>
      </c>
      <c r="F236" s="91">
        <v>15000</v>
      </c>
      <c r="G236" s="110">
        <v>0</v>
      </c>
      <c r="H236" s="37">
        <v>25</v>
      </c>
      <c r="I236" s="38">
        <f t="shared" si="32"/>
        <v>430.5</v>
      </c>
      <c r="J236" s="38">
        <f t="shared" si="33"/>
        <v>1065</v>
      </c>
      <c r="K236" s="38">
        <f t="shared" si="34"/>
        <v>195</v>
      </c>
      <c r="L236" s="38">
        <f t="shared" si="35"/>
        <v>456</v>
      </c>
      <c r="M236" s="38">
        <f t="shared" si="36"/>
        <v>1063.5</v>
      </c>
      <c r="N236" s="39"/>
      <c r="O236" s="37">
        <f t="shared" si="39"/>
        <v>3210</v>
      </c>
      <c r="P236" s="114">
        <v>911.5</v>
      </c>
      <c r="Q236" s="37">
        <f t="shared" si="37"/>
        <v>2323.5</v>
      </c>
      <c r="R236" s="37">
        <f t="shared" si="38"/>
        <v>14088.5</v>
      </c>
      <c r="S236" s="93" t="s">
        <v>1089</v>
      </c>
      <c r="T236" s="90" t="s">
        <v>2178</v>
      </c>
      <c r="U236" s="107">
        <v>2</v>
      </c>
      <c r="V236" s="90" t="s">
        <v>1799</v>
      </c>
    </row>
    <row r="237" spans="1:22" s="14" customFormat="1" ht="39" x14ac:dyDescent="0.25">
      <c r="A237" s="36">
        <v>230</v>
      </c>
      <c r="B237" s="90" t="s">
        <v>153</v>
      </c>
      <c r="C237" s="90" t="s">
        <v>154</v>
      </c>
      <c r="D237" s="90" t="s">
        <v>1120</v>
      </c>
      <c r="E237" s="130" t="s">
        <v>1085</v>
      </c>
      <c r="F237" s="91">
        <v>50000</v>
      </c>
      <c r="G237" s="111">
        <v>1675.48</v>
      </c>
      <c r="H237" s="37">
        <v>25</v>
      </c>
      <c r="I237" s="38">
        <f t="shared" si="32"/>
        <v>1435</v>
      </c>
      <c r="J237" s="38">
        <f t="shared" si="33"/>
        <v>3549.9999999999995</v>
      </c>
      <c r="K237" s="38">
        <f t="shared" si="34"/>
        <v>650</v>
      </c>
      <c r="L237" s="38">
        <f t="shared" si="35"/>
        <v>1520</v>
      </c>
      <c r="M237" s="38">
        <f t="shared" si="36"/>
        <v>3545.0000000000005</v>
      </c>
      <c r="N237" s="39"/>
      <c r="O237" s="37">
        <f t="shared" si="39"/>
        <v>10700</v>
      </c>
      <c r="P237" s="113">
        <v>14531.01</v>
      </c>
      <c r="Q237" s="37">
        <f t="shared" si="37"/>
        <v>7745</v>
      </c>
      <c r="R237" s="37">
        <f t="shared" si="38"/>
        <v>35468.99</v>
      </c>
      <c r="S237" s="94" t="s">
        <v>1092</v>
      </c>
      <c r="T237" s="90" t="s">
        <v>2178</v>
      </c>
      <c r="U237" s="107">
        <v>3</v>
      </c>
      <c r="V237" s="90" t="s">
        <v>1251</v>
      </c>
    </row>
    <row r="238" spans="1:22" s="14" customFormat="1" x14ac:dyDescent="0.25">
      <c r="A238" s="36">
        <v>231</v>
      </c>
      <c r="B238" s="90" t="s">
        <v>135</v>
      </c>
      <c r="C238" s="90" t="s">
        <v>51</v>
      </c>
      <c r="D238" s="90" t="s">
        <v>1117</v>
      </c>
      <c r="E238" s="130" t="s">
        <v>1083</v>
      </c>
      <c r="F238" s="91">
        <v>25000</v>
      </c>
      <c r="G238" s="110">
        <v>0</v>
      </c>
      <c r="H238" s="37">
        <v>25</v>
      </c>
      <c r="I238" s="38">
        <f t="shared" si="32"/>
        <v>717.5</v>
      </c>
      <c r="J238" s="38">
        <f t="shared" si="33"/>
        <v>1774.9999999999998</v>
      </c>
      <c r="K238" s="38">
        <f t="shared" si="34"/>
        <v>325</v>
      </c>
      <c r="L238" s="38">
        <f t="shared" si="35"/>
        <v>760</v>
      </c>
      <c r="M238" s="38">
        <f t="shared" si="36"/>
        <v>1772.5000000000002</v>
      </c>
      <c r="N238" s="39"/>
      <c r="O238" s="37">
        <f t="shared" si="39"/>
        <v>5350</v>
      </c>
      <c r="P238" s="113">
        <v>1552.5</v>
      </c>
      <c r="Q238" s="37">
        <f t="shared" si="37"/>
        <v>3872.5</v>
      </c>
      <c r="R238" s="37">
        <f t="shared" si="38"/>
        <v>23447.5</v>
      </c>
      <c r="S238" s="92" t="s">
        <v>1084</v>
      </c>
      <c r="T238" s="90" t="s">
        <v>2178</v>
      </c>
      <c r="U238" s="107">
        <v>3</v>
      </c>
      <c r="V238" s="90" t="s">
        <v>1238</v>
      </c>
    </row>
    <row r="239" spans="1:22" s="14" customFormat="1" x14ac:dyDescent="0.25">
      <c r="A239" s="36">
        <v>232</v>
      </c>
      <c r="B239" s="90" t="s">
        <v>536</v>
      </c>
      <c r="C239" s="90" t="s">
        <v>29</v>
      </c>
      <c r="D239" s="90" t="s">
        <v>1137</v>
      </c>
      <c r="E239" s="130" t="s">
        <v>1083</v>
      </c>
      <c r="F239" s="91">
        <v>11511.5</v>
      </c>
      <c r="G239" s="110">
        <v>0</v>
      </c>
      <c r="H239" s="37">
        <v>25</v>
      </c>
      <c r="I239" s="38">
        <f t="shared" si="32"/>
        <v>330.38004999999998</v>
      </c>
      <c r="J239" s="38">
        <f t="shared" si="33"/>
        <v>817.31649999999991</v>
      </c>
      <c r="K239" s="38">
        <f t="shared" si="34"/>
        <v>149.64949999999999</v>
      </c>
      <c r="L239" s="38">
        <f t="shared" si="35"/>
        <v>349.94959999999998</v>
      </c>
      <c r="M239" s="38">
        <f t="shared" si="36"/>
        <v>816.1653500000001</v>
      </c>
      <c r="N239" s="39"/>
      <c r="O239" s="37">
        <f t="shared" si="39"/>
        <v>2463.4609999999998</v>
      </c>
      <c r="P239" s="114">
        <v>705.33</v>
      </c>
      <c r="Q239" s="37">
        <f t="shared" si="37"/>
        <v>1783.1313500000001</v>
      </c>
      <c r="R239" s="37">
        <f t="shared" si="38"/>
        <v>10806.17</v>
      </c>
      <c r="S239" s="94" t="s">
        <v>1092</v>
      </c>
      <c r="T239" s="90" t="s">
        <v>2179</v>
      </c>
      <c r="U239" s="107">
        <v>1</v>
      </c>
      <c r="V239" s="90" t="s">
        <v>1564</v>
      </c>
    </row>
    <row r="240" spans="1:22" s="14" customFormat="1" x14ac:dyDescent="0.25">
      <c r="A240" s="36">
        <v>233</v>
      </c>
      <c r="B240" s="90" t="s">
        <v>1015</v>
      </c>
      <c r="C240" s="90" t="s">
        <v>957</v>
      </c>
      <c r="D240" s="90" t="s">
        <v>1144</v>
      </c>
      <c r="E240" s="130" t="s">
        <v>1083</v>
      </c>
      <c r="F240" s="91">
        <v>60000</v>
      </c>
      <c r="G240" s="111">
        <v>3486.68</v>
      </c>
      <c r="H240" s="37">
        <v>25</v>
      </c>
      <c r="I240" s="38">
        <f t="shared" si="32"/>
        <v>1722</v>
      </c>
      <c r="J240" s="38">
        <f t="shared" si="33"/>
        <v>4260</v>
      </c>
      <c r="K240" s="38">
        <f t="shared" si="34"/>
        <v>780</v>
      </c>
      <c r="L240" s="38">
        <f t="shared" si="35"/>
        <v>1824</v>
      </c>
      <c r="M240" s="38">
        <f t="shared" si="36"/>
        <v>4254</v>
      </c>
      <c r="N240" s="39"/>
      <c r="O240" s="37">
        <f t="shared" si="39"/>
        <v>12840</v>
      </c>
      <c r="P240" s="113">
        <v>7057.68</v>
      </c>
      <c r="Q240" s="37">
        <f t="shared" si="37"/>
        <v>9294</v>
      </c>
      <c r="R240" s="37">
        <f t="shared" si="38"/>
        <v>52942.32</v>
      </c>
      <c r="S240" s="92" t="s">
        <v>1084</v>
      </c>
      <c r="T240" s="90" t="s">
        <v>2178</v>
      </c>
      <c r="U240" s="107">
        <v>3</v>
      </c>
      <c r="V240" s="90" t="s">
        <v>1993</v>
      </c>
    </row>
    <row r="241" spans="1:22" s="14" customFormat="1" x14ac:dyDescent="0.25">
      <c r="A241" s="36">
        <v>234</v>
      </c>
      <c r="B241" s="90" t="s">
        <v>1010</v>
      </c>
      <c r="C241" s="90" t="s">
        <v>181</v>
      </c>
      <c r="D241" s="90" t="s">
        <v>2217</v>
      </c>
      <c r="E241" s="130" t="s">
        <v>1083</v>
      </c>
      <c r="F241" s="91">
        <v>20000</v>
      </c>
      <c r="G241" s="110">
        <v>0</v>
      </c>
      <c r="H241" s="37">
        <v>25</v>
      </c>
      <c r="I241" s="38">
        <f t="shared" si="32"/>
        <v>574</v>
      </c>
      <c r="J241" s="38">
        <f t="shared" si="33"/>
        <v>1419.9999999999998</v>
      </c>
      <c r="K241" s="38">
        <f t="shared" si="34"/>
        <v>260</v>
      </c>
      <c r="L241" s="38">
        <f t="shared" si="35"/>
        <v>608</v>
      </c>
      <c r="M241" s="38">
        <f t="shared" si="36"/>
        <v>1418</v>
      </c>
      <c r="N241" s="39"/>
      <c r="O241" s="37">
        <f t="shared" si="39"/>
        <v>4280</v>
      </c>
      <c r="P241" s="113">
        <v>1207</v>
      </c>
      <c r="Q241" s="37">
        <f t="shared" si="37"/>
        <v>3098</v>
      </c>
      <c r="R241" s="37">
        <f t="shared" si="38"/>
        <v>18793</v>
      </c>
      <c r="S241" s="92" t="s">
        <v>1084</v>
      </c>
      <c r="T241" s="90" t="s">
        <v>2179</v>
      </c>
      <c r="U241" s="107">
        <v>2</v>
      </c>
      <c r="V241" s="90" t="s">
        <v>1988</v>
      </c>
    </row>
    <row r="242" spans="1:22" s="14" customFormat="1" x14ac:dyDescent="0.25">
      <c r="A242" s="36">
        <v>235</v>
      </c>
      <c r="B242" s="90" t="s">
        <v>2163</v>
      </c>
      <c r="C242" s="90" t="s">
        <v>806</v>
      </c>
      <c r="D242" s="90" t="s">
        <v>1108</v>
      </c>
      <c r="E242" s="130" t="s">
        <v>1083</v>
      </c>
      <c r="F242" s="91">
        <v>25000</v>
      </c>
      <c r="G242" s="110">
        <v>0</v>
      </c>
      <c r="H242" s="37">
        <v>25</v>
      </c>
      <c r="I242" s="38">
        <f t="shared" si="32"/>
        <v>717.5</v>
      </c>
      <c r="J242" s="38">
        <f t="shared" si="33"/>
        <v>1774.9999999999998</v>
      </c>
      <c r="K242" s="38">
        <f t="shared" si="34"/>
        <v>325</v>
      </c>
      <c r="L242" s="38">
        <f t="shared" si="35"/>
        <v>760</v>
      </c>
      <c r="M242" s="38">
        <f t="shared" si="36"/>
        <v>1772.5000000000002</v>
      </c>
      <c r="N242" s="39"/>
      <c r="O242" s="37">
        <f t="shared" si="39"/>
        <v>5350</v>
      </c>
      <c r="P242" s="113">
        <v>1502.5</v>
      </c>
      <c r="Q242" s="37">
        <f t="shared" si="37"/>
        <v>3872.5</v>
      </c>
      <c r="R242" s="37">
        <f t="shared" si="38"/>
        <v>23497.5</v>
      </c>
      <c r="S242" s="92" t="s">
        <v>1084</v>
      </c>
      <c r="T242" s="90" t="s">
        <v>2179</v>
      </c>
      <c r="U242" s="107">
        <v>3</v>
      </c>
      <c r="V242" s="90" t="s">
        <v>2263</v>
      </c>
    </row>
    <row r="243" spans="1:22" s="14" customFormat="1" x14ac:dyDescent="0.25">
      <c r="A243" s="36">
        <v>236</v>
      </c>
      <c r="B243" s="90" t="s">
        <v>320</v>
      </c>
      <c r="C243" s="90" t="s">
        <v>78</v>
      </c>
      <c r="D243" s="90" t="s">
        <v>1115</v>
      </c>
      <c r="E243" s="130" t="s">
        <v>1083</v>
      </c>
      <c r="F243" s="91">
        <v>27000</v>
      </c>
      <c r="G243" s="110">
        <v>0</v>
      </c>
      <c r="H243" s="37">
        <v>25</v>
      </c>
      <c r="I243" s="38">
        <f t="shared" si="32"/>
        <v>774.9</v>
      </c>
      <c r="J243" s="38">
        <f t="shared" si="33"/>
        <v>1916.9999999999998</v>
      </c>
      <c r="K243" s="38">
        <f t="shared" si="34"/>
        <v>351</v>
      </c>
      <c r="L243" s="38">
        <f t="shared" si="35"/>
        <v>820.8</v>
      </c>
      <c r="M243" s="38">
        <f t="shared" si="36"/>
        <v>1914.3000000000002</v>
      </c>
      <c r="N243" s="39"/>
      <c r="O243" s="37">
        <f t="shared" si="39"/>
        <v>5778</v>
      </c>
      <c r="P243" s="113">
        <v>1620.7</v>
      </c>
      <c r="Q243" s="37">
        <f t="shared" si="37"/>
        <v>4182.3</v>
      </c>
      <c r="R243" s="37">
        <f t="shared" si="38"/>
        <v>25379.3</v>
      </c>
      <c r="S243" s="95" t="s">
        <v>1089</v>
      </c>
      <c r="T243" s="90" t="s">
        <v>2179</v>
      </c>
      <c r="U243" s="107">
        <v>1</v>
      </c>
      <c r="V243" s="90" t="s">
        <v>1378</v>
      </c>
    </row>
    <row r="244" spans="1:22" s="14" customFormat="1" x14ac:dyDescent="0.25">
      <c r="A244" s="36">
        <v>237</v>
      </c>
      <c r="B244" s="90" t="s">
        <v>905</v>
      </c>
      <c r="C244" s="90" t="s">
        <v>181</v>
      </c>
      <c r="D244" s="90" t="s">
        <v>2217</v>
      </c>
      <c r="E244" s="130" t="s">
        <v>1083</v>
      </c>
      <c r="F244" s="91">
        <v>12000</v>
      </c>
      <c r="G244" s="110">
        <v>0</v>
      </c>
      <c r="H244" s="37">
        <v>25</v>
      </c>
      <c r="I244" s="38">
        <f t="shared" si="32"/>
        <v>344.4</v>
      </c>
      <c r="J244" s="38">
        <f t="shared" si="33"/>
        <v>851.99999999999989</v>
      </c>
      <c r="K244" s="38">
        <f t="shared" si="34"/>
        <v>156</v>
      </c>
      <c r="L244" s="38">
        <f t="shared" si="35"/>
        <v>364.8</v>
      </c>
      <c r="M244" s="38">
        <f t="shared" si="36"/>
        <v>850.80000000000007</v>
      </c>
      <c r="N244" s="39"/>
      <c r="O244" s="37">
        <f t="shared" si="39"/>
        <v>2568</v>
      </c>
      <c r="P244" s="113">
        <v>3652.86</v>
      </c>
      <c r="Q244" s="37">
        <f t="shared" si="37"/>
        <v>1858.8</v>
      </c>
      <c r="R244" s="37">
        <f t="shared" si="38"/>
        <v>8347.14</v>
      </c>
      <c r="S244" s="92" t="s">
        <v>1084</v>
      </c>
      <c r="T244" s="90" t="s">
        <v>2179</v>
      </c>
      <c r="U244" s="107">
        <v>2</v>
      </c>
      <c r="V244" s="90" t="s">
        <v>1893</v>
      </c>
    </row>
    <row r="245" spans="1:22" s="14" customFormat="1" x14ac:dyDescent="0.25">
      <c r="A245" s="36">
        <v>238</v>
      </c>
      <c r="B245" s="90" t="s">
        <v>251</v>
      </c>
      <c r="C245" s="90" t="s">
        <v>125</v>
      </c>
      <c r="D245" s="90" t="s">
        <v>1108</v>
      </c>
      <c r="E245" s="130" t="s">
        <v>1083</v>
      </c>
      <c r="F245" s="91">
        <v>30000</v>
      </c>
      <c r="G245" s="110">
        <v>0</v>
      </c>
      <c r="H245" s="37">
        <v>25</v>
      </c>
      <c r="I245" s="38">
        <f t="shared" si="32"/>
        <v>861</v>
      </c>
      <c r="J245" s="38">
        <f t="shared" si="33"/>
        <v>2130</v>
      </c>
      <c r="K245" s="38">
        <f t="shared" si="34"/>
        <v>390</v>
      </c>
      <c r="L245" s="38">
        <f t="shared" si="35"/>
        <v>912</v>
      </c>
      <c r="M245" s="38">
        <f t="shared" si="36"/>
        <v>2127</v>
      </c>
      <c r="N245" s="39"/>
      <c r="O245" s="37">
        <f t="shared" si="39"/>
        <v>6420</v>
      </c>
      <c r="P245" s="113">
        <v>2300.11</v>
      </c>
      <c r="Q245" s="37">
        <f t="shared" si="37"/>
        <v>4647</v>
      </c>
      <c r="R245" s="37">
        <f t="shared" si="38"/>
        <v>27699.89</v>
      </c>
      <c r="S245" s="92" t="s">
        <v>1084</v>
      </c>
      <c r="T245" s="90" t="s">
        <v>2179</v>
      </c>
      <c r="U245" s="107">
        <v>3</v>
      </c>
      <c r="V245" s="90" t="s">
        <v>1320</v>
      </c>
    </row>
    <row r="246" spans="1:22" s="14" customFormat="1" x14ac:dyDescent="0.25">
      <c r="A246" s="36">
        <v>239</v>
      </c>
      <c r="B246" s="90" t="s">
        <v>2090</v>
      </c>
      <c r="C246" s="90" t="s">
        <v>430</v>
      </c>
      <c r="D246" s="90" t="s">
        <v>1137</v>
      </c>
      <c r="E246" s="130" t="s">
        <v>1083</v>
      </c>
      <c r="F246" s="91">
        <v>11500</v>
      </c>
      <c r="G246" s="110">
        <v>0</v>
      </c>
      <c r="H246" s="37">
        <v>25</v>
      </c>
      <c r="I246" s="38">
        <f t="shared" si="32"/>
        <v>330.05</v>
      </c>
      <c r="J246" s="38">
        <f t="shared" si="33"/>
        <v>816.49999999999989</v>
      </c>
      <c r="K246" s="38">
        <f t="shared" si="34"/>
        <v>149.5</v>
      </c>
      <c r="L246" s="38">
        <f t="shared" si="35"/>
        <v>349.6</v>
      </c>
      <c r="M246" s="38">
        <f t="shared" si="36"/>
        <v>815.35</v>
      </c>
      <c r="N246" s="39"/>
      <c r="O246" s="37">
        <f t="shared" si="39"/>
        <v>2461</v>
      </c>
      <c r="P246" s="114">
        <v>704.65</v>
      </c>
      <c r="Q246" s="37">
        <f t="shared" si="37"/>
        <v>1781.35</v>
      </c>
      <c r="R246" s="37">
        <f t="shared" si="38"/>
        <v>10795.35</v>
      </c>
      <c r="S246" s="92" t="s">
        <v>1084</v>
      </c>
      <c r="T246" s="90" t="s">
        <v>2179</v>
      </c>
      <c r="U246" s="107">
        <v>1</v>
      </c>
      <c r="V246" s="90" t="s">
        <v>2337</v>
      </c>
    </row>
    <row r="247" spans="1:22" s="14" customFormat="1" x14ac:dyDescent="0.25">
      <c r="A247" s="36">
        <v>240</v>
      </c>
      <c r="B247" s="90" t="s">
        <v>821</v>
      </c>
      <c r="C247" s="90" t="s">
        <v>129</v>
      </c>
      <c r="D247" s="90" t="s">
        <v>1128</v>
      </c>
      <c r="E247" s="130" t="s">
        <v>1083</v>
      </c>
      <c r="F247" s="91">
        <v>42000</v>
      </c>
      <c r="G247" s="112">
        <v>724.92</v>
      </c>
      <c r="H247" s="37">
        <v>25</v>
      </c>
      <c r="I247" s="38">
        <f t="shared" si="32"/>
        <v>1205.4000000000001</v>
      </c>
      <c r="J247" s="38">
        <f t="shared" si="33"/>
        <v>2981.9999999999995</v>
      </c>
      <c r="K247" s="38">
        <f t="shared" si="34"/>
        <v>546</v>
      </c>
      <c r="L247" s="38">
        <f t="shared" si="35"/>
        <v>1276.8</v>
      </c>
      <c r="M247" s="38">
        <f t="shared" si="36"/>
        <v>2977.8</v>
      </c>
      <c r="N247" s="39"/>
      <c r="O247" s="37">
        <f t="shared" si="39"/>
        <v>8988</v>
      </c>
      <c r="P247" s="113">
        <v>3332.12</v>
      </c>
      <c r="Q247" s="37">
        <f t="shared" si="37"/>
        <v>6505.7999999999993</v>
      </c>
      <c r="R247" s="37">
        <f t="shared" si="38"/>
        <v>38667.879999999997</v>
      </c>
      <c r="S247" s="94" t="s">
        <v>1092</v>
      </c>
      <c r="T247" s="90" t="s">
        <v>2179</v>
      </c>
      <c r="U247" s="107">
        <v>4</v>
      </c>
      <c r="V247" s="90" t="s">
        <v>1818</v>
      </c>
    </row>
    <row r="248" spans="1:22" s="14" customFormat="1" x14ac:dyDescent="0.25">
      <c r="A248" s="36">
        <v>241</v>
      </c>
      <c r="B248" s="90" t="s">
        <v>993</v>
      </c>
      <c r="C248" s="90" t="s">
        <v>330</v>
      </c>
      <c r="D248" s="90" t="s">
        <v>1118</v>
      </c>
      <c r="E248" s="130" t="s">
        <v>1083</v>
      </c>
      <c r="F248" s="91">
        <v>20000</v>
      </c>
      <c r="G248" s="110">
        <v>0</v>
      </c>
      <c r="H248" s="37">
        <v>25</v>
      </c>
      <c r="I248" s="38">
        <f t="shared" si="32"/>
        <v>574</v>
      </c>
      <c r="J248" s="38">
        <f t="shared" si="33"/>
        <v>1419.9999999999998</v>
      </c>
      <c r="K248" s="38">
        <f t="shared" si="34"/>
        <v>260</v>
      </c>
      <c r="L248" s="38">
        <f t="shared" si="35"/>
        <v>608</v>
      </c>
      <c r="M248" s="38">
        <f t="shared" si="36"/>
        <v>1418</v>
      </c>
      <c r="N248" s="39"/>
      <c r="O248" s="37">
        <f t="shared" si="39"/>
        <v>4280</v>
      </c>
      <c r="P248" s="113">
        <v>1307</v>
      </c>
      <c r="Q248" s="37">
        <f t="shared" si="37"/>
        <v>3098</v>
      </c>
      <c r="R248" s="37">
        <v>18693</v>
      </c>
      <c r="S248" s="94" t="s">
        <v>1092</v>
      </c>
      <c r="T248" s="90" t="s">
        <v>2179</v>
      </c>
      <c r="U248" s="107">
        <v>1</v>
      </c>
      <c r="V248" s="90" t="s">
        <v>1972</v>
      </c>
    </row>
    <row r="249" spans="1:22" s="14" customFormat="1" x14ac:dyDescent="0.25">
      <c r="A249" s="36">
        <v>242</v>
      </c>
      <c r="B249" s="90" t="s">
        <v>239</v>
      </c>
      <c r="C249" s="90" t="s">
        <v>125</v>
      </c>
      <c r="D249" s="90" t="s">
        <v>1108</v>
      </c>
      <c r="E249" s="130" t="s">
        <v>1083</v>
      </c>
      <c r="F249" s="91">
        <v>30000</v>
      </c>
      <c r="G249" s="110">
        <v>0</v>
      </c>
      <c r="H249" s="37">
        <v>25</v>
      </c>
      <c r="I249" s="38">
        <f t="shared" si="32"/>
        <v>861</v>
      </c>
      <c r="J249" s="38">
        <f t="shared" si="33"/>
        <v>2130</v>
      </c>
      <c r="K249" s="38">
        <f t="shared" si="34"/>
        <v>390</v>
      </c>
      <c r="L249" s="38">
        <f t="shared" si="35"/>
        <v>912</v>
      </c>
      <c r="M249" s="38">
        <f t="shared" si="36"/>
        <v>2127</v>
      </c>
      <c r="N249" s="39"/>
      <c r="O249" s="37">
        <f t="shared" si="39"/>
        <v>6420</v>
      </c>
      <c r="P249" s="113">
        <v>1798</v>
      </c>
      <c r="Q249" s="37">
        <f t="shared" si="37"/>
        <v>4647</v>
      </c>
      <c r="R249" s="37">
        <f t="shared" ref="R249:R272" si="40">F249-P249</f>
        <v>28202</v>
      </c>
      <c r="S249" s="94" t="s">
        <v>1092</v>
      </c>
      <c r="T249" s="90" t="s">
        <v>2179</v>
      </c>
      <c r="U249" s="107">
        <v>2</v>
      </c>
      <c r="V249" s="90" t="s">
        <v>1311</v>
      </c>
    </row>
    <row r="250" spans="1:22" s="14" customFormat="1" x14ac:dyDescent="0.25">
      <c r="A250" s="36">
        <v>243</v>
      </c>
      <c r="B250" s="90" t="s">
        <v>797</v>
      </c>
      <c r="C250" s="90" t="s">
        <v>798</v>
      </c>
      <c r="D250" s="90" t="s">
        <v>1137</v>
      </c>
      <c r="E250" s="130" t="s">
        <v>1083</v>
      </c>
      <c r="F250" s="91">
        <v>20000</v>
      </c>
      <c r="G250" s="110">
        <v>0</v>
      </c>
      <c r="H250" s="37">
        <v>25</v>
      </c>
      <c r="I250" s="38">
        <f t="shared" si="32"/>
        <v>574</v>
      </c>
      <c r="J250" s="38">
        <f t="shared" si="33"/>
        <v>1419.9999999999998</v>
      </c>
      <c r="K250" s="38">
        <f t="shared" si="34"/>
        <v>260</v>
      </c>
      <c r="L250" s="38">
        <f t="shared" si="35"/>
        <v>608</v>
      </c>
      <c r="M250" s="38">
        <f t="shared" si="36"/>
        <v>1418</v>
      </c>
      <c r="N250" s="39"/>
      <c r="O250" s="37">
        <f t="shared" si="39"/>
        <v>4280</v>
      </c>
      <c r="P250" s="113">
        <v>2397.12</v>
      </c>
      <c r="Q250" s="37">
        <f t="shared" si="37"/>
        <v>3098</v>
      </c>
      <c r="R250" s="37">
        <f t="shared" si="40"/>
        <v>17602.88</v>
      </c>
      <c r="S250" s="92" t="s">
        <v>1084</v>
      </c>
      <c r="T250" s="90" t="s">
        <v>2179</v>
      </c>
      <c r="U250" s="107">
        <v>2</v>
      </c>
      <c r="V250" s="90" t="s">
        <v>1800</v>
      </c>
    </row>
    <row r="251" spans="1:22" s="14" customFormat="1" x14ac:dyDescent="0.25">
      <c r="A251" s="36">
        <v>244</v>
      </c>
      <c r="B251" s="90" t="s">
        <v>426</v>
      </c>
      <c r="C251" s="90" t="s">
        <v>78</v>
      </c>
      <c r="D251" s="90" t="s">
        <v>1137</v>
      </c>
      <c r="E251" s="130" t="s">
        <v>1083</v>
      </c>
      <c r="F251" s="91">
        <v>12500</v>
      </c>
      <c r="G251" s="110">
        <v>0</v>
      </c>
      <c r="H251" s="37">
        <v>25</v>
      </c>
      <c r="I251" s="38">
        <f t="shared" si="32"/>
        <v>358.75</v>
      </c>
      <c r="J251" s="38">
        <f t="shared" si="33"/>
        <v>887.49999999999989</v>
      </c>
      <c r="K251" s="38">
        <f t="shared" si="34"/>
        <v>162.5</v>
      </c>
      <c r="L251" s="38">
        <f t="shared" si="35"/>
        <v>380</v>
      </c>
      <c r="M251" s="38">
        <f t="shared" si="36"/>
        <v>886.25000000000011</v>
      </c>
      <c r="N251" s="39"/>
      <c r="O251" s="37">
        <f t="shared" si="39"/>
        <v>2675</v>
      </c>
      <c r="P251" s="114">
        <v>763.75</v>
      </c>
      <c r="Q251" s="37">
        <f t="shared" si="37"/>
        <v>1936.25</v>
      </c>
      <c r="R251" s="37">
        <f t="shared" si="40"/>
        <v>11736.25</v>
      </c>
      <c r="S251" s="92" t="s">
        <v>1084</v>
      </c>
      <c r="T251" s="90" t="s">
        <v>2179</v>
      </c>
      <c r="U251" s="107" t="s">
        <v>2183</v>
      </c>
      <c r="V251" s="90" t="s">
        <v>1466</v>
      </c>
    </row>
    <row r="252" spans="1:22" s="14" customFormat="1" x14ac:dyDescent="0.25">
      <c r="A252" s="36">
        <v>245</v>
      </c>
      <c r="B252" s="90" t="s">
        <v>960</v>
      </c>
      <c r="C252" s="90" t="s">
        <v>181</v>
      </c>
      <c r="D252" s="90" t="s">
        <v>2217</v>
      </c>
      <c r="E252" s="130" t="s">
        <v>1083</v>
      </c>
      <c r="F252" s="91">
        <v>12000</v>
      </c>
      <c r="G252" s="110">
        <v>0</v>
      </c>
      <c r="H252" s="37">
        <v>25</v>
      </c>
      <c r="I252" s="38">
        <f t="shared" si="32"/>
        <v>344.4</v>
      </c>
      <c r="J252" s="38">
        <f t="shared" si="33"/>
        <v>851.99999999999989</v>
      </c>
      <c r="K252" s="38">
        <f t="shared" si="34"/>
        <v>156</v>
      </c>
      <c r="L252" s="38">
        <f t="shared" si="35"/>
        <v>364.8</v>
      </c>
      <c r="M252" s="38">
        <f t="shared" si="36"/>
        <v>850.80000000000007</v>
      </c>
      <c r="N252" s="39"/>
      <c r="O252" s="37">
        <f t="shared" si="39"/>
        <v>2568</v>
      </c>
      <c r="P252" s="114">
        <v>734.2</v>
      </c>
      <c r="Q252" s="37">
        <f t="shared" si="37"/>
        <v>1858.8</v>
      </c>
      <c r="R252" s="37">
        <f t="shared" si="40"/>
        <v>11265.8</v>
      </c>
      <c r="S252" s="92" t="s">
        <v>1084</v>
      </c>
      <c r="T252" s="90" t="s">
        <v>2179</v>
      </c>
      <c r="U252" s="107">
        <v>2</v>
      </c>
      <c r="V252" s="90" t="s">
        <v>1943</v>
      </c>
    </row>
    <row r="253" spans="1:22" s="14" customFormat="1" x14ac:dyDescent="0.25">
      <c r="A253" s="36">
        <v>246</v>
      </c>
      <c r="B253" s="90" t="s">
        <v>1053</v>
      </c>
      <c r="C253" s="90" t="s">
        <v>181</v>
      </c>
      <c r="D253" s="90" t="s">
        <v>2217</v>
      </c>
      <c r="E253" s="130" t="s">
        <v>1083</v>
      </c>
      <c r="F253" s="91">
        <v>20000</v>
      </c>
      <c r="G253" s="110">
        <v>0</v>
      </c>
      <c r="H253" s="37">
        <v>25</v>
      </c>
      <c r="I253" s="38">
        <f t="shared" si="32"/>
        <v>574</v>
      </c>
      <c r="J253" s="38">
        <f t="shared" si="33"/>
        <v>1419.9999999999998</v>
      </c>
      <c r="K253" s="38">
        <f t="shared" si="34"/>
        <v>260</v>
      </c>
      <c r="L253" s="38">
        <f t="shared" si="35"/>
        <v>608</v>
      </c>
      <c r="M253" s="38">
        <f t="shared" si="36"/>
        <v>1418</v>
      </c>
      <c r="N253" s="39"/>
      <c r="O253" s="37">
        <f t="shared" si="39"/>
        <v>4280</v>
      </c>
      <c r="P253" s="113">
        <v>1207</v>
      </c>
      <c r="Q253" s="37">
        <f t="shared" si="37"/>
        <v>3098</v>
      </c>
      <c r="R253" s="37">
        <f t="shared" si="40"/>
        <v>18793</v>
      </c>
      <c r="S253" s="95" t="s">
        <v>1089</v>
      </c>
      <c r="T253" s="90" t="s">
        <v>2179</v>
      </c>
      <c r="U253" s="107">
        <v>2</v>
      </c>
      <c r="V253" s="90" t="s">
        <v>2029</v>
      </c>
    </row>
    <row r="254" spans="1:22" s="14" customFormat="1" x14ac:dyDescent="0.25">
      <c r="A254" s="36">
        <v>247</v>
      </c>
      <c r="B254" s="90" t="s">
        <v>2396</v>
      </c>
      <c r="C254" s="90" t="s">
        <v>284</v>
      </c>
      <c r="D254" s="90" t="s">
        <v>1082</v>
      </c>
      <c r="E254" s="130" t="s">
        <v>1083</v>
      </c>
      <c r="F254" s="91">
        <v>35000</v>
      </c>
      <c r="G254" s="110">
        <v>0</v>
      </c>
      <c r="H254" s="37">
        <v>25</v>
      </c>
      <c r="I254" s="38">
        <f t="shared" si="32"/>
        <v>1004.5</v>
      </c>
      <c r="J254" s="38">
        <f t="shared" si="33"/>
        <v>2485</v>
      </c>
      <c r="K254" s="38">
        <f t="shared" si="34"/>
        <v>455</v>
      </c>
      <c r="L254" s="38">
        <f t="shared" si="35"/>
        <v>1064</v>
      </c>
      <c r="M254" s="38">
        <f t="shared" si="36"/>
        <v>2481.5</v>
      </c>
      <c r="N254" s="39"/>
      <c r="O254" s="37">
        <f t="shared" si="39"/>
        <v>7490</v>
      </c>
      <c r="P254" s="113">
        <v>2093.5</v>
      </c>
      <c r="Q254" s="37">
        <f t="shared" si="37"/>
        <v>5421.5</v>
      </c>
      <c r="R254" s="37">
        <f t="shared" si="40"/>
        <v>32906.5</v>
      </c>
      <c r="S254" s="92" t="s">
        <v>1084</v>
      </c>
      <c r="T254" s="90" t="s">
        <v>2179</v>
      </c>
      <c r="U254" s="107">
        <v>2</v>
      </c>
      <c r="V254" s="90" t="s">
        <v>2422</v>
      </c>
    </row>
    <row r="255" spans="1:22" s="14" customFormat="1" x14ac:dyDescent="0.25">
      <c r="A255" s="36">
        <v>248</v>
      </c>
      <c r="B255" s="90" t="s">
        <v>583</v>
      </c>
      <c r="C255" s="90" t="s">
        <v>78</v>
      </c>
      <c r="D255" s="90" t="s">
        <v>1137</v>
      </c>
      <c r="E255" s="130" t="s">
        <v>1083</v>
      </c>
      <c r="F255" s="91">
        <v>10000</v>
      </c>
      <c r="G255" s="110">
        <v>0</v>
      </c>
      <c r="H255" s="37">
        <v>25</v>
      </c>
      <c r="I255" s="38">
        <f t="shared" si="32"/>
        <v>287</v>
      </c>
      <c r="J255" s="38">
        <f t="shared" si="33"/>
        <v>709.99999999999989</v>
      </c>
      <c r="K255" s="38">
        <f t="shared" si="34"/>
        <v>130</v>
      </c>
      <c r="L255" s="38">
        <f t="shared" si="35"/>
        <v>304</v>
      </c>
      <c r="M255" s="38">
        <f t="shared" si="36"/>
        <v>709</v>
      </c>
      <c r="N255" s="39"/>
      <c r="O255" s="37">
        <f t="shared" si="39"/>
        <v>2140</v>
      </c>
      <c r="P255" s="114">
        <v>616</v>
      </c>
      <c r="Q255" s="37">
        <f t="shared" si="37"/>
        <v>1549</v>
      </c>
      <c r="R255" s="37">
        <f t="shared" si="40"/>
        <v>9384</v>
      </c>
      <c r="S255" s="92" t="s">
        <v>1084</v>
      </c>
      <c r="T255" s="90" t="s">
        <v>2179</v>
      </c>
      <c r="U255" s="107" t="s">
        <v>2183</v>
      </c>
      <c r="V255" s="90" t="s">
        <v>1609</v>
      </c>
    </row>
    <row r="256" spans="1:22" s="14" customFormat="1" x14ac:dyDescent="0.25">
      <c r="A256" s="36">
        <v>249</v>
      </c>
      <c r="B256" s="90" t="s">
        <v>338</v>
      </c>
      <c r="C256" s="90" t="s">
        <v>58</v>
      </c>
      <c r="D256" s="90" t="s">
        <v>1113</v>
      </c>
      <c r="E256" s="130" t="s">
        <v>1083</v>
      </c>
      <c r="F256" s="91">
        <v>10000</v>
      </c>
      <c r="G256" s="110">
        <v>0</v>
      </c>
      <c r="H256" s="37">
        <v>25</v>
      </c>
      <c r="I256" s="38">
        <f t="shared" si="32"/>
        <v>287</v>
      </c>
      <c r="J256" s="38">
        <f t="shared" si="33"/>
        <v>709.99999999999989</v>
      </c>
      <c r="K256" s="38">
        <f t="shared" si="34"/>
        <v>130</v>
      </c>
      <c r="L256" s="38">
        <f t="shared" si="35"/>
        <v>304</v>
      </c>
      <c r="M256" s="38">
        <f t="shared" si="36"/>
        <v>709</v>
      </c>
      <c r="N256" s="39"/>
      <c r="O256" s="37">
        <f t="shared" si="39"/>
        <v>2140</v>
      </c>
      <c r="P256" s="113">
        <v>1018.11</v>
      </c>
      <c r="Q256" s="37">
        <f t="shared" si="37"/>
        <v>1549</v>
      </c>
      <c r="R256" s="37">
        <f t="shared" si="40"/>
        <v>8981.89</v>
      </c>
      <c r="S256" s="92" t="s">
        <v>1084</v>
      </c>
      <c r="T256" s="90" t="s">
        <v>2178</v>
      </c>
      <c r="U256" s="107">
        <v>1</v>
      </c>
      <c r="V256" s="90" t="s">
        <v>1391</v>
      </c>
    </row>
    <row r="257" spans="1:22" s="14" customFormat="1" x14ac:dyDescent="0.25">
      <c r="A257" s="36">
        <v>250</v>
      </c>
      <c r="B257" s="90" t="s">
        <v>191</v>
      </c>
      <c r="C257" s="90" t="s">
        <v>192</v>
      </c>
      <c r="D257" s="90" t="s">
        <v>1117</v>
      </c>
      <c r="E257" s="130" t="s">
        <v>1083</v>
      </c>
      <c r="F257" s="91">
        <v>20000</v>
      </c>
      <c r="G257" s="110">
        <v>0</v>
      </c>
      <c r="H257" s="37">
        <v>25</v>
      </c>
      <c r="I257" s="38">
        <f t="shared" si="32"/>
        <v>574</v>
      </c>
      <c r="J257" s="38">
        <f t="shared" si="33"/>
        <v>1419.9999999999998</v>
      </c>
      <c r="K257" s="38">
        <f t="shared" si="34"/>
        <v>260</v>
      </c>
      <c r="L257" s="38">
        <f t="shared" si="35"/>
        <v>608</v>
      </c>
      <c r="M257" s="38">
        <f t="shared" si="36"/>
        <v>1418</v>
      </c>
      <c r="N257" s="39"/>
      <c r="O257" s="37">
        <f t="shared" si="39"/>
        <v>4280</v>
      </c>
      <c r="P257" s="113">
        <v>5951.52</v>
      </c>
      <c r="Q257" s="37">
        <f t="shared" si="37"/>
        <v>3098</v>
      </c>
      <c r="R257" s="37">
        <f t="shared" si="40"/>
        <v>14048.48</v>
      </c>
      <c r="S257" s="93" t="s">
        <v>1089</v>
      </c>
      <c r="T257" s="90" t="s">
        <v>2178</v>
      </c>
      <c r="U257" s="107">
        <v>2</v>
      </c>
      <c r="V257" s="90" t="s">
        <v>1278</v>
      </c>
    </row>
    <row r="258" spans="1:22" s="14" customFormat="1" x14ac:dyDescent="0.25">
      <c r="A258" s="36">
        <v>251</v>
      </c>
      <c r="B258" s="90" t="s">
        <v>286</v>
      </c>
      <c r="C258" s="90" t="s">
        <v>51</v>
      </c>
      <c r="D258" s="90" t="s">
        <v>1110</v>
      </c>
      <c r="E258" s="130" t="s">
        <v>1083</v>
      </c>
      <c r="F258" s="91">
        <v>31000</v>
      </c>
      <c r="G258" s="110">
        <v>0</v>
      </c>
      <c r="H258" s="37">
        <v>25</v>
      </c>
      <c r="I258" s="38">
        <f t="shared" si="32"/>
        <v>889.7</v>
      </c>
      <c r="J258" s="38">
        <f t="shared" si="33"/>
        <v>2201</v>
      </c>
      <c r="K258" s="38">
        <f t="shared" si="34"/>
        <v>403</v>
      </c>
      <c r="L258" s="38">
        <f t="shared" si="35"/>
        <v>942.4</v>
      </c>
      <c r="M258" s="38">
        <f t="shared" si="36"/>
        <v>2197.9</v>
      </c>
      <c r="N258" s="39"/>
      <c r="O258" s="37">
        <f t="shared" si="39"/>
        <v>6634</v>
      </c>
      <c r="P258" s="113">
        <v>3736.42</v>
      </c>
      <c r="Q258" s="37">
        <f t="shared" si="37"/>
        <v>4801.8999999999996</v>
      </c>
      <c r="R258" s="37">
        <f t="shared" si="40"/>
        <v>27263.58</v>
      </c>
      <c r="S258" s="92" t="s">
        <v>1084</v>
      </c>
      <c r="T258" s="90" t="s">
        <v>2179</v>
      </c>
      <c r="U258" s="107">
        <v>3</v>
      </c>
      <c r="V258" s="90" t="s">
        <v>1350</v>
      </c>
    </row>
    <row r="259" spans="1:22" s="14" customFormat="1" ht="39" x14ac:dyDescent="0.25">
      <c r="A259" s="36">
        <v>252</v>
      </c>
      <c r="B259" s="90" t="s">
        <v>457</v>
      </c>
      <c r="C259" s="90" t="s">
        <v>23</v>
      </c>
      <c r="D259" s="90" t="s">
        <v>1130</v>
      </c>
      <c r="E259" s="130" t="s">
        <v>1085</v>
      </c>
      <c r="F259" s="91">
        <v>26250</v>
      </c>
      <c r="G259" s="110">
        <v>0</v>
      </c>
      <c r="H259" s="37">
        <v>25</v>
      </c>
      <c r="I259" s="38">
        <f t="shared" si="32"/>
        <v>753.375</v>
      </c>
      <c r="J259" s="38">
        <f t="shared" si="33"/>
        <v>1863.7499999999998</v>
      </c>
      <c r="K259" s="38">
        <f t="shared" si="34"/>
        <v>341.25</v>
      </c>
      <c r="L259" s="38">
        <f t="shared" si="35"/>
        <v>798</v>
      </c>
      <c r="M259" s="38">
        <f t="shared" si="36"/>
        <v>1861.1250000000002</v>
      </c>
      <c r="N259" s="39"/>
      <c r="O259" s="37">
        <f t="shared" si="39"/>
        <v>5617.5</v>
      </c>
      <c r="P259" s="113">
        <v>2530.6</v>
      </c>
      <c r="Q259" s="37">
        <f t="shared" si="37"/>
        <v>4066.125</v>
      </c>
      <c r="R259" s="37">
        <f t="shared" si="40"/>
        <v>23719.4</v>
      </c>
      <c r="S259" s="92" t="s">
        <v>1084</v>
      </c>
      <c r="T259" s="90" t="s">
        <v>2178</v>
      </c>
      <c r="U259" s="107">
        <v>2</v>
      </c>
      <c r="V259" s="90" t="s">
        <v>1492</v>
      </c>
    </row>
    <row r="260" spans="1:22" s="14" customFormat="1" x14ac:dyDescent="0.25">
      <c r="A260" s="36">
        <v>253</v>
      </c>
      <c r="B260" s="90" t="s">
        <v>150</v>
      </c>
      <c r="C260" s="90" t="s">
        <v>78</v>
      </c>
      <c r="D260" s="90" t="s">
        <v>1115</v>
      </c>
      <c r="E260" s="130" t="s">
        <v>1083</v>
      </c>
      <c r="F260" s="91">
        <v>26250</v>
      </c>
      <c r="G260" s="110">
        <v>0</v>
      </c>
      <c r="H260" s="37">
        <v>25</v>
      </c>
      <c r="I260" s="38">
        <f t="shared" si="32"/>
        <v>753.375</v>
      </c>
      <c r="J260" s="38">
        <f t="shared" si="33"/>
        <v>1863.7499999999998</v>
      </c>
      <c r="K260" s="38">
        <f t="shared" si="34"/>
        <v>341.25</v>
      </c>
      <c r="L260" s="38">
        <f t="shared" si="35"/>
        <v>798</v>
      </c>
      <c r="M260" s="38">
        <f t="shared" si="36"/>
        <v>1861.1250000000002</v>
      </c>
      <c r="N260" s="39"/>
      <c r="O260" s="37">
        <f t="shared" si="39"/>
        <v>5617.5</v>
      </c>
      <c r="P260" s="113">
        <v>4383.38</v>
      </c>
      <c r="Q260" s="37">
        <f t="shared" si="37"/>
        <v>4066.125</v>
      </c>
      <c r="R260" s="37">
        <f t="shared" si="40"/>
        <v>21866.62</v>
      </c>
      <c r="S260" s="92" t="s">
        <v>1084</v>
      </c>
      <c r="T260" s="90" t="s">
        <v>2179</v>
      </c>
      <c r="U260" s="107">
        <v>1</v>
      </c>
      <c r="V260" s="90" t="s">
        <v>1249</v>
      </c>
    </row>
    <row r="261" spans="1:22" s="14" customFormat="1" x14ac:dyDescent="0.25">
      <c r="A261" s="36">
        <v>254</v>
      </c>
      <c r="B261" s="90" t="s">
        <v>146</v>
      </c>
      <c r="C261" s="90" t="s">
        <v>58</v>
      </c>
      <c r="D261" s="90" t="s">
        <v>1113</v>
      </c>
      <c r="E261" s="130" t="s">
        <v>1083</v>
      </c>
      <c r="F261" s="91">
        <v>13200</v>
      </c>
      <c r="G261" s="110">
        <v>0</v>
      </c>
      <c r="H261" s="37">
        <v>25</v>
      </c>
      <c r="I261" s="38">
        <f t="shared" si="32"/>
        <v>378.84</v>
      </c>
      <c r="J261" s="38">
        <f t="shared" si="33"/>
        <v>937.19999999999993</v>
      </c>
      <c r="K261" s="38">
        <f t="shared" si="34"/>
        <v>171.6</v>
      </c>
      <c r="L261" s="38">
        <f t="shared" si="35"/>
        <v>401.28</v>
      </c>
      <c r="M261" s="38">
        <f t="shared" si="36"/>
        <v>935.88000000000011</v>
      </c>
      <c r="N261" s="39"/>
      <c r="O261" s="37">
        <f t="shared" si="39"/>
        <v>2824.8</v>
      </c>
      <c r="P261" s="113">
        <v>5091.8500000000004</v>
      </c>
      <c r="Q261" s="37">
        <f t="shared" si="37"/>
        <v>2044.68</v>
      </c>
      <c r="R261" s="37">
        <f t="shared" si="40"/>
        <v>8108.15</v>
      </c>
      <c r="S261" s="92" t="s">
        <v>1084</v>
      </c>
      <c r="T261" s="90" t="s">
        <v>2178</v>
      </c>
      <c r="U261" s="107">
        <v>1</v>
      </c>
      <c r="V261" s="90" t="s">
        <v>1246</v>
      </c>
    </row>
    <row r="262" spans="1:22" s="14" customFormat="1" x14ac:dyDescent="0.25">
      <c r="A262" s="36">
        <v>255</v>
      </c>
      <c r="B262" s="90" t="s">
        <v>292</v>
      </c>
      <c r="C262" s="90" t="s">
        <v>2219</v>
      </c>
      <c r="D262" s="90" t="s">
        <v>1109</v>
      </c>
      <c r="E262" s="130" t="s">
        <v>1083</v>
      </c>
      <c r="F262" s="91">
        <v>40000</v>
      </c>
      <c r="G262" s="112">
        <v>442.65</v>
      </c>
      <c r="H262" s="37">
        <v>25</v>
      </c>
      <c r="I262" s="38">
        <f t="shared" si="32"/>
        <v>1148</v>
      </c>
      <c r="J262" s="38">
        <f t="shared" si="33"/>
        <v>2839.9999999999995</v>
      </c>
      <c r="K262" s="38">
        <f t="shared" si="34"/>
        <v>520</v>
      </c>
      <c r="L262" s="38">
        <f t="shared" si="35"/>
        <v>1216</v>
      </c>
      <c r="M262" s="38">
        <f t="shared" si="36"/>
        <v>2836</v>
      </c>
      <c r="N262" s="39"/>
      <c r="O262" s="37">
        <f t="shared" si="39"/>
        <v>8560</v>
      </c>
      <c r="P262" s="113">
        <v>2831.65</v>
      </c>
      <c r="Q262" s="37">
        <f t="shared" si="37"/>
        <v>6196</v>
      </c>
      <c r="R262" s="37">
        <f t="shared" si="40"/>
        <v>37168.35</v>
      </c>
      <c r="S262" s="92" t="s">
        <v>1084</v>
      </c>
      <c r="T262" s="90" t="s">
        <v>2179</v>
      </c>
      <c r="U262" s="107">
        <v>3</v>
      </c>
      <c r="V262" s="90" t="s">
        <v>2241</v>
      </c>
    </row>
    <row r="263" spans="1:22" s="14" customFormat="1" x14ac:dyDescent="0.25">
      <c r="A263" s="36">
        <v>256</v>
      </c>
      <c r="B263" s="90" t="s">
        <v>704</v>
      </c>
      <c r="C263" s="90" t="s">
        <v>23</v>
      </c>
      <c r="D263" s="90" t="s">
        <v>1137</v>
      </c>
      <c r="E263" s="130" t="s">
        <v>1083</v>
      </c>
      <c r="F263" s="91">
        <v>11511.5</v>
      </c>
      <c r="G263" s="110">
        <v>0</v>
      </c>
      <c r="H263" s="37">
        <v>25</v>
      </c>
      <c r="I263" s="38">
        <f t="shared" si="32"/>
        <v>330.38004999999998</v>
      </c>
      <c r="J263" s="38">
        <f t="shared" si="33"/>
        <v>817.31649999999991</v>
      </c>
      <c r="K263" s="38">
        <f t="shared" si="34"/>
        <v>149.64949999999999</v>
      </c>
      <c r="L263" s="38">
        <f t="shared" si="35"/>
        <v>349.94959999999998</v>
      </c>
      <c r="M263" s="38">
        <f t="shared" si="36"/>
        <v>816.1653500000001</v>
      </c>
      <c r="N263" s="39"/>
      <c r="O263" s="37">
        <f t="shared" si="39"/>
        <v>2463.4609999999998</v>
      </c>
      <c r="P263" s="114">
        <v>705.33</v>
      </c>
      <c r="Q263" s="37">
        <f t="shared" si="37"/>
        <v>1783.1313500000001</v>
      </c>
      <c r="R263" s="37">
        <f t="shared" si="40"/>
        <v>10806.17</v>
      </c>
      <c r="S263" s="94" t="s">
        <v>1092</v>
      </c>
      <c r="T263" s="90" t="s">
        <v>2178</v>
      </c>
      <c r="U263" s="107">
        <v>2</v>
      </c>
      <c r="V263" s="90" t="s">
        <v>1714</v>
      </c>
    </row>
    <row r="264" spans="1:22" s="14" customFormat="1" ht="39" x14ac:dyDescent="0.25">
      <c r="A264" s="36">
        <v>257</v>
      </c>
      <c r="B264" s="90" t="s">
        <v>384</v>
      </c>
      <c r="C264" s="90" t="s">
        <v>71</v>
      </c>
      <c r="D264" s="90" t="s">
        <v>1124</v>
      </c>
      <c r="E264" s="130" t="s">
        <v>1085</v>
      </c>
      <c r="F264" s="91">
        <v>40000</v>
      </c>
      <c r="G264" s="112">
        <v>85.61</v>
      </c>
      <c r="H264" s="37">
        <v>25</v>
      </c>
      <c r="I264" s="38">
        <f t="shared" ref="I264:I327" si="41">F264*0.0287</f>
        <v>1148</v>
      </c>
      <c r="J264" s="38">
        <f t="shared" ref="J264:J327" si="42">F264*0.071</f>
        <v>2839.9999999999995</v>
      </c>
      <c r="K264" s="38">
        <f t="shared" ref="K264:K327" si="43">F264*0.013</f>
        <v>520</v>
      </c>
      <c r="L264" s="38">
        <f t="shared" ref="L264:L327" si="44">F264*0.0304</f>
        <v>1216</v>
      </c>
      <c r="M264" s="38">
        <f t="shared" ref="M264:M327" si="45">F264*0.0709</f>
        <v>2836</v>
      </c>
      <c r="N264" s="39"/>
      <c r="O264" s="37">
        <f t="shared" si="39"/>
        <v>8560</v>
      </c>
      <c r="P264" s="113">
        <v>4854.8500000000004</v>
      </c>
      <c r="Q264" s="37">
        <f t="shared" ref="Q264:Q327" si="46">J264+K264+M264</f>
        <v>6196</v>
      </c>
      <c r="R264" s="37">
        <f t="shared" si="40"/>
        <v>35145.15</v>
      </c>
      <c r="S264" s="94" t="s">
        <v>1092</v>
      </c>
      <c r="T264" s="90" t="s">
        <v>2178</v>
      </c>
      <c r="U264" s="107" t="s">
        <v>2182</v>
      </c>
      <c r="V264" s="90" t="s">
        <v>1428</v>
      </c>
    </row>
    <row r="265" spans="1:22" s="14" customFormat="1" x14ac:dyDescent="0.25">
      <c r="A265" s="36">
        <v>258</v>
      </c>
      <c r="B265" s="90" t="s">
        <v>752</v>
      </c>
      <c r="C265" s="90" t="s">
        <v>27</v>
      </c>
      <c r="D265" s="90" t="s">
        <v>1082</v>
      </c>
      <c r="E265" s="130" t="s">
        <v>1083</v>
      </c>
      <c r="F265" s="91">
        <v>35000</v>
      </c>
      <c r="G265" s="110">
        <v>0</v>
      </c>
      <c r="H265" s="37">
        <v>25</v>
      </c>
      <c r="I265" s="38">
        <f t="shared" si="41"/>
        <v>1004.5</v>
      </c>
      <c r="J265" s="38">
        <f t="shared" si="42"/>
        <v>2485</v>
      </c>
      <c r="K265" s="38">
        <f t="shared" si="43"/>
        <v>455</v>
      </c>
      <c r="L265" s="38">
        <f t="shared" si="44"/>
        <v>1064</v>
      </c>
      <c r="M265" s="38">
        <f t="shared" si="45"/>
        <v>2481.5</v>
      </c>
      <c r="N265" s="39"/>
      <c r="O265" s="37">
        <f t="shared" si="39"/>
        <v>7490</v>
      </c>
      <c r="P265" s="113">
        <v>2093.5</v>
      </c>
      <c r="Q265" s="37">
        <f t="shared" si="46"/>
        <v>5421.5</v>
      </c>
      <c r="R265" s="37">
        <f t="shared" si="40"/>
        <v>32906.5</v>
      </c>
      <c r="S265" s="92" t="s">
        <v>1084</v>
      </c>
      <c r="T265" s="90" t="s">
        <v>2178</v>
      </c>
      <c r="U265" s="107">
        <v>1</v>
      </c>
      <c r="V265" s="90" t="s">
        <v>1758</v>
      </c>
    </row>
    <row r="266" spans="1:22" s="14" customFormat="1" x14ac:dyDescent="0.25">
      <c r="A266" s="36">
        <v>259</v>
      </c>
      <c r="B266" s="90" t="s">
        <v>666</v>
      </c>
      <c r="C266" s="90" t="s">
        <v>56</v>
      </c>
      <c r="D266" s="90" t="s">
        <v>1137</v>
      </c>
      <c r="E266" s="130" t="s">
        <v>2182</v>
      </c>
      <c r="F266" s="91">
        <v>60000</v>
      </c>
      <c r="G266" s="111">
        <v>3486.68</v>
      </c>
      <c r="H266" s="37">
        <v>25</v>
      </c>
      <c r="I266" s="38">
        <f t="shared" si="41"/>
        <v>1722</v>
      </c>
      <c r="J266" s="38">
        <f t="shared" si="42"/>
        <v>4260</v>
      </c>
      <c r="K266" s="38">
        <f t="shared" si="43"/>
        <v>780</v>
      </c>
      <c r="L266" s="38">
        <f t="shared" si="44"/>
        <v>1824</v>
      </c>
      <c r="M266" s="38">
        <f t="shared" si="45"/>
        <v>4254</v>
      </c>
      <c r="N266" s="39"/>
      <c r="O266" s="37">
        <f t="shared" si="39"/>
        <v>12840</v>
      </c>
      <c r="P266" s="113">
        <v>7057.68</v>
      </c>
      <c r="Q266" s="37">
        <f t="shared" si="46"/>
        <v>9294</v>
      </c>
      <c r="R266" s="37">
        <f t="shared" si="40"/>
        <v>52942.32</v>
      </c>
      <c r="S266" s="92" t="s">
        <v>1084</v>
      </c>
      <c r="T266" s="90" t="s">
        <v>2179</v>
      </c>
      <c r="U266" s="107">
        <v>2</v>
      </c>
      <c r="V266" s="90" t="s">
        <v>1680</v>
      </c>
    </row>
    <row r="267" spans="1:22" s="14" customFormat="1" x14ac:dyDescent="0.25">
      <c r="A267" s="36">
        <v>260</v>
      </c>
      <c r="B267" s="90" t="s">
        <v>628</v>
      </c>
      <c r="C267" s="90" t="s">
        <v>418</v>
      </c>
      <c r="D267" s="90" t="s">
        <v>1137</v>
      </c>
      <c r="E267" s="130" t="s">
        <v>1083</v>
      </c>
      <c r="F267" s="91">
        <v>10000</v>
      </c>
      <c r="G267" s="110">
        <v>0</v>
      </c>
      <c r="H267" s="37">
        <v>25</v>
      </c>
      <c r="I267" s="38">
        <f t="shared" si="41"/>
        <v>287</v>
      </c>
      <c r="J267" s="38">
        <f t="shared" si="42"/>
        <v>709.99999999999989</v>
      </c>
      <c r="K267" s="38">
        <f t="shared" si="43"/>
        <v>130</v>
      </c>
      <c r="L267" s="38">
        <f t="shared" si="44"/>
        <v>304</v>
      </c>
      <c r="M267" s="38">
        <f t="shared" si="45"/>
        <v>709</v>
      </c>
      <c r="N267" s="39"/>
      <c r="O267" s="37">
        <f t="shared" si="39"/>
        <v>2140</v>
      </c>
      <c r="P267" s="114">
        <v>666</v>
      </c>
      <c r="Q267" s="37">
        <f t="shared" si="46"/>
        <v>1549</v>
      </c>
      <c r="R267" s="37">
        <f t="shared" si="40"/>
        <v>9334</v>
      </c>
      <c r="S267" s="92" t="s">
        <v>1084</v>
      </c>
      <c r="T267" s="90" t="s">
        <v>2179</v>
      </c>
      <c r="U267" s="107" t="s">
        <v>2183</v>
      </c>
      <c r="V267" s="90" t="s">
        <v>1649</v>
      </c>
    </row>
    <row r="268" spans="1:22" s="14" customFormat="1" ht="39" x14ac:dyDescent="0.25">
      <c r="A268" s="36">
        <v>261</v>
      </c>
      <c r="B268" s="90" t="s">
        <v>639</v>
      </c>
      <c r="C268" s="90" t="s">
        <v>159</v>
      </c>
      <c r="D268" s="90" t="s">
        <v>1137</v>
      </c>
      <c r="E268" s="130" t="s">
        <v>2183</v>
      </c>
      <c r="F268" s="91">
        <v>150000</v>
      </c>
      <c r="G268" s="111">
        <v>23866.62</v>
      </c>
      <c r="H268" s="37">
        <v>25</v>
      </c>
      <c r="I268" s="38">
        <f t="shared" si="41"/>
        <v>4305</v>
      </c>
      <c r="J268" s="38">
        <f t="shared" si="42"/>
        <v>10649.999999999998</v>
      </c>
      <c r="K268" s="38">
        <f t="shared" si="43"/>
        <v>1950</v>
      </c>
      <c r="L268" s="38">
        <f t="shared" si="44"/>
        <v>4560</v>
      </c>
      <c r="M268" s="38">
        <f t="shared" si="45"/>
        <v>10635</v>
      </c>
      <c r="N268" s="39"/>
      <c r="O268" s="37">
        <f t="shared" si="39"/>
        <v>32100</v>
      </c>
      <c r="P268" s="113">
        <v>32756.62</v>
      </c>
      <c r="Q268" s="37">
        <f t="shared" si="46"/>
        <v>23235</v>
      </c>
      <c r="R268" s="37">
        <f t="shared" si="40"/>
        <v>117243.38</v>
      </c>
      <c r="S268" s="92" t="s">
        <v>1084</v>
      </c>
      <c r="T268" s="90" t="s">
        <v>2179</v>
      </c>
      <c r="U268" s="107">
        <v>2</v>
      </c>
      <c r="V268" s="90" t="s">
        <v>1659</v>
      </c>
    </row>
    <row r="269" spans="1:22" s="14" customFormat="1" ht="39" x14ac:dyDescent="0.25">
      <c r="A269" s="36">
        <v>262</v>
      </c>
      <c r="B269" s="90" t="s">
        <v>1027</v>
      </c>
      <c r="C269" s="90" t="s">
        <v>2219</v>
      </c>
      <c r="D269" s="90" t="s">
        <v>1141</v>
      </c>
      <c r="E269" s="130" t="s">
        <v>1085</v>
      </c>
      <c r="F269" s="91">
        <v>26985</v>
      </c>
      <c r="G269" s="110">
        <v>0</v>
      </c>
      <c r="H269" s="37">
        <v>25</v>
      </c>
      <c r="I269" s="38">
        <f t="shared" si="41"/>
        <v>774.46950000000004</v>
      </c>
      <c r="J269" s="38">
        <f t="shared" si="42"/>
        <v>1915.9349999999997</v>
      </c>
      <c r="K269" s="38">
        <f t="shared" si="43"/>
        <v>350.80500000000001</v>
      </c>
      <c r="L269" s="38">
        <f t="shared" si="44"/>
        <v>820.34400000000005</v>
      </c>
      <c r="M269" s="38">
        <f t="shared" si="45"/>
        <v>1913.2365000000002</v>
      </c>
      <c r="N269" s="39"/>
      <c r="O269" s="37">
        <f t="shared" si="39"/>
        <v>5774.79</v>
      </c>
      <c r="P269" s="113">
        <v>3071.92</v>
      </c>
      <c r="Q269" s="37">
        <f t="shared" si="46"/>
        <v>4179.9764999999998</v>
      </c>
      <c r="R269" s="37">
        <f t="shared" si="40"/>
        <v>23913.08</v>
      </c>
      <c r="S269" s="92" t="s">
        <v>1084</v>
      </c>
      <c r="T269" s="90" t="s">
        <v>2178</v>
      </c>
      <c r="U269" s="107">
        <v>3</v>
      </c>
      <c r="V269" s="90" t="s">
        <v>2005</v>
      </c>
    </row>
    <row r="270" spans="1:22" s="14" customFormat="1" x14ac:dyDescent="0.25">
      <c r="A270" s="36">
        <v>263</v>
      </c>
      <c r="B270" s="90" t="s">
        <v>945</v>
      </c>
      <c r="C270" s="90" t="s">
        <v>885</v>
      </c>
      <c r="D270" s="90" t="s">
        <v>1130</v>
      </c>
      <c r="E270" s="130" t="s">
        <v>2182</v>
      </c>
      <c r="F270" s="91">
        <v>75000</v>
      </c>
      <c r="G270" s="111">
        <v>6309.38</v>
      </c>
      <c r="H270" s="37">
        <v>25</v>
      </c>
      <c r="I270" s="38">
        <f t="shared" si="41"/>
        <v>2152.5</v>
      </c>
      <c r="J270" s="38">
        <f t="shared" si="42"/>
        <v>5324.9999999999991</v>
      </c>
      <c r="K270" s="38">
        <f t="shared" si="43"/>
        <v>975</v>
      </c>
      <c r="L270" s="38">
        <f t="shared" si="44"/>
        <v>2280</v>
      </c>
      <c r="M270" s="38">
        <f t="shared" si="45"/>
        <v>5317.5</v>
      </c>
      <c r="N270" s="39"/>
      <c r="O270" s="37">
        <f t="shared" si="39"/>
        <v>16050</v>
      </c>
      <c r="P270" s="113">
        <v>10766.88</v>
      </c>
      <c r="Q270" s="37">
        <f t="shared" si="46"/>
        <v>11617.5</v>
      </c>
      <c r="R270" s="37">
        <f t="shared" si="40"/>
        <v>64233.120000000003</v>
      </c>
      <c r="S270" s="92" t="s">
        <v>1084</v>
      </c>
      <c r="T270" s="90" t="s">
        <v>2178</v>
      </c>
      <c r="U270" s="107">
        <v>3</v>
      </c>
      <c r="V270" s="90" t="s">
        <v>1931</v>
      </c>
    </row>
    <row r="271" spans="1:22" s="14" customFormat="1" ht="39" x14ac:dyDescent="0.25">
      <c r="A271" s="36">
        <v>264</v>
      </c>
      <c r="B271" s="90" t="s">
        <v>271</v>
      </c>
      <c r="C271" s="90" t="s">
        <v>58</v>
      </c>
      <c r="D271" s="90" t="s">
        <v>1113</v>
      </c>
      <c r="E271" s="130" t="s">
        <v>1085</v>
      </c>
      <c r="F271" s="91">
        <v>13200</v>
      </c>
      <c r="G271" s="110">
        <v>0</v>
      </c>
      <c r="H271" s="37">
        <v>25</v>
      </c>
      <c r="I271" s="38">
        <f t="shared" si="41"/>
        <v>378.84</v>
      </c>
      <c r="J271" s="38">
        <f t="shared" si="42"/>
        <v>937.19999999999993</v>
      </c>
      <c r="K271" s="38">
        <f t="shared" si="43"/>
        <v>171.6</v>
      </c>
      <c r="L271" s="38">
        <f t="shared" si="44"/>
        <v>401.28</v>
      </c>
      <c r="M271" s="38">
        <f t="shared" si="45"/>
        <v>935.88000000000011</v>
      </c>
      <c r="N271" s="39"/>
      <c r="O271" s="37">
        <f t="shared" si="39"/>
        <v>2824.8</v>
      </c>
      <c r="P271" s="113">
        <v>1355.12</v>
      </c>
      <c r="Q271" s="37">
        <f t="shared" si="46"/>
        <v>2044.68</v>
      </c>
      <c r="R271" s="37">
        <f t="shared" si="40"/>
        <v>11844.880000000001</v>
      </c>
      <c r="S271" s="92" t="s">
        <v>1084</v>
      </c>
      <c r="T271" s="90" t="s">
        <v>2178</v>
      </c>
      <c r="U271" s="107">
        <v>1</v>
      </c>
      <c r="V271" s="90" t="s">
        <v>1337</v>
      </c>
    </row>
    <row r="272" spans="1:22" s="14" customFormat="1" ht="39" x14ac:dyDescent="0.25">
      <c r="A272" s="36">
        <v>265</v>
      </c>
      <c r="B272" s="90" t="s">
        <v>455</v>
      </c>
      <c r="C272" s="90" t="s">
        <v>456</v>
      </c>
      <c r="D272" s="90" t="s">
        <v>1137</v>
      </c>
      <c r="E272" s="130" t="s">
        <v>2183</v>
      </c>
      <c r="F272" s="91">
        <v>150000</v>
      </c>
      <c r="G272" s="111">
        <v>23866.62</v>
      </c>
      <c r="H272" s="37">
        <v>25</v>
      </c>
      <c r="I272" s="38">
        <f t="shared" si="41"/>
        <v>4305</v>
      </c>
      <c r="J272" s="38">
        <f t="shared" si="42"/>
        <v>10649.999999999998</v>
      </c>
      <c r="K272" s="38">
        <f t="shared" si="43"/>
        <v>1950</v>
      </c>
      <c r="L272" s="38">
        <f t="shared" si="44"/>
        <v>4560</v>
      </c>
      <c r="M272" s="38">
        <f t="shared" si="45"/>
        <v>10635</v>
      </c>
      <c r="N272" s="39"/>
      <c r="O272" s="37">
        <f t="shared" si="39"/>
        <v>32100</v>
      </c>
      <c r="P272" s="113">
        <v>32756.62</v>
      </c>
      <c r="Q272" s="37">
        <f t="shared" si="46"/>
        <v>23235</v>
      </c>
      <c r="R272" s="37">
        <f t="shared" si="40"/>
        <v>117243.38</v>
      </c>
      <c r="S272" s="92" t="s">
        <v>1084</v>
      </c>
      <c r="T272" s="90" t="s">
        <v>2179</v>
      </c>
      <c r="U272" s="107">
        <v>2</v>
      </c>
      <c r="V272" s="90" t="s">
        <v>1491</v>
      </c>
    </row>
    <row r="273" spans="1:31" s="14" customFormat="1" x14ac:dyDescent="0.25">
      <c r="A273" s="36">
        <v>266</v>
      </c>
      <c r="B273" s="90" t="s">
        <v>102</v>
      </c>
      <c r="C273" s="90" t="s">
        <v>103</v>
      </c>
      <c r="D273" s="90" t="s">
        <v>1102</v>
      </c>
      <c r="E273" s="130" t="s">
        <v>1083</v>
      </c>
      <c r="F273" s="91">
        <v>160000</v>
      </c>
      <c r="G273" s="111">
        <v>26249.27</v>
      </c>
      <c r="H273" s="37">
        <v>25</v>
      </c>
      <c r="I273" s="38">
        <f t="shared" si="41"/>
        <v>4592</v>
      </c>
      <c r="J273" s="38">
        <f t="shared" si="42"/>
        <v>11359.999999999998</v>
      </c>
      <c r="K273" s="38">
        <f t="shared" si="43"/>
        <v>2080</v>
      </c>
      <c r="L273" s="38">
        <f t="shared" si="44"/>
        <v>4864</v>
      </c>
      <c r="M273" s="38">
        <f t="shared" si="45"/>
        <v>11344</v>
      </c>
      <c r="N273" s="39"/>
      <c r="O273" s="37">
        <f t="shared" si="39"/>
        <v>34240</v>
      </c>
      <c r="P273" s="113">
        <v>47613.45</v>
      </c>
      <c r="Q273" s="37">
        <f t="shared" si="46"/>
        <v>24784</v>
      </c>
      <c r="R273" s="37">
        <v>112386.55</v>
      </c>
      <c r="S273" s="92" t="s">
        <v>1084</v>
      </c>
      <c r="T273" s="90" t="s">
        <v>2179</v>
      </c>
      <c r="U273" s="107" t="s">
        <v>2182</v>
      </c>
      <c r="V273" s="90" t="s">
        <v>1214</v>
      </c>
    </row>
    <row r="274" spans="1:31" s="14" customFormat="1" x14ac:dyDescent="0.25">
      <c r="A274" s="36">
        <v>267</v>
      </c>
      <c r="B274" s="90" t="s">
        <v>828</v>
      </c>
      <c r="C274" s="90" t="s">
        <v>27</v>
      </c>
      <c r="D274" s="90" t="s">
        <v>1101</v>
      </c>
      <c r="E274" s="130" t="s">
        <v>1083</v>
      </c>
      <c r="F274" s="91">
        <v>40000</v>
      </c>
      <c r="G274" s="112">
        <v>442.65</v>
      </c>
      <c r="H274" s="37">
        <v>25</v>
      </c>
      <c r="I274" s="38">
        <f t="shared" si="41"/>
        <v>1148</v>
      </c>
      <c r="J274" s="38">
        <f t="shared" si="42"/>
        <v>2839.9999999999995</v>
      </c>
      <c r="K274" s="38">
        <f t="shared" si="43"/>
        <v>520</v>
      </c>
      <c r="L274" s="38">
        <f t="shared" si="44"/>
        <v>1216</v>
      </c>
      <c r="M274" s="38">
        <f t="shared" si="45"/>
        <v>2836</v>
      </c>
      <c r="N274" s="39"/>
      <c r="O274" s="37">
        <f t="shared" si="39"/>
        <v>8560</v>
      </c>
      <c r="P274" s="113">
        <v>8831.65</v>
      </c>
      <c r="Q274" s="37">
        <f t="shared" si="46"/>
        <v>6196</v>
      </c>
      <c r="R274" s="37">
        <f t="shared" ref="R274:R288" si="47">F274-P274</f>
        <v>31168.35</v>
      </c>
      <c r="S274" s="93" t="s">
        <v>1089</v>
      </c>
      <c r="T274" s="90" t="s">
        <v>2178</v>
      </c>
      <c r="U274" s="107">
        <v>2</v>
      </c>
      <c r="V274" s="90" t="s">
        <v>1825</v>
      </c>
    </row>
    <row r="275" spans="1:31" s="14" customFormat="1" x14ac:dyDescent="0.25">
      <c r="A275" s="36">
        <v>268</v>
      </c>
      <c r="B275" s="90" t="s">
        <v>505</v>
      </c>
      <c r="C275" s="90" t="s">
        <v>51</v>
      </c>
      <c r="D275" s="90" t="s">
        <v>1137</v>
      </c>
      <c r="E275" s="130" t="s">
        <v>1083</v>
      </c>
      <c r="F275" s="91">
        <v>15000</v>
      </c>
      <c r="G275" s="110">
        <v>0</v>
      </c>
      <c r="H275" s="37">
        <v>25</v>
      </c>
      <c r="I275" s="38">
        <f t="shared" si="41"/>
        <v>430.5</v>
      </c>
      <c r="J275" s="38">
        <f t="shared" si="42"/>
        <v>1065</v>
      </c>
      <c r="K275" s="38">
        <f t="shared" si="43"/>
        <v>195</v>
      </c>
      <c r="L275" s="38">
        <f t="shared" si="44"/>
        <v>456</v>
      </c>
      <c r="M275" s="38">
        <f t="shared" si="45"/>
        <v>1063.5</v>
      </c>
      <c r="N275" s="39"/>
      <c r="O275" s="37">
        <f t="shared" si="39"/>
        <v>3210</v>
      </c>
      <c r="P275" s="114">
        <v>911.5</v>
      </c>
      <c r="Q275" s="37">
        <f t="shared" si="46"/>
        <v>2323.5</v>
      </c>
      <c r="R275" s="37">
        <f t="shared" si="47"/>
        <v>14088.5</v>
      </c>
      <c r="S275" s="92" t="s">
        <v>1084</v>
      </c>
      <c r="T275" s="90" t="s">
        <v>2178</v>
      </c>
      <c r="U275" s="107">
        <v>2</v>
      </c>
      <c r="V275" s="90" t="s">
        <v>1535</v>
      </c>
    </row>
    <row r="276" spans="1:31" s="14" customFormat="1" x14ac:dyDescent="0.25">
      <c r="A276" s="36">
        <v>269</v>
      </c>
      <c r="B276" s="90" t="s">
        <v>662</v>
      </c>
      <c r="C276" s="90" t="s">
        <v>68</v>
      </c>
      <c r="D276" s="90" t="s">
        <v>1137</v>
      </c>
      <c r="E276" s="130" t="s">
        <v>1083</v>
      </c>
      <c r="F276" s="91">
        <v>10000</v>
      </c>
      <c r="G276" s="110">
        <v>0</v>
      </c>
      <c r="H276" s="37">
        <v>25</v>
      </c>
      <c r="I276" s="38">
        <f t="shared" si="41"/>
        <v>287</v>
      </c>
      <c r="J276" s="38">
        <f t="shared" si="42"/>
        <v>709.99999999999989</v>
      </c>
      <c r="K276" s="38">
        <f t="shared" si="43"/>
        <v>130</v>
      </c>
      <c r="L276" s="38">
        <f t="shared" si="44"/>
        <v>304</v>
      </c>
      <c r="M276" s="38">
        <f t="shared" si="45"/>
        <v>709</v>
      </c>
      <c r="N276" s="39"/>
      <c r="O276" s="37">
        <f t="shared" si="39"/>
        <v>2140</v>
      </c>
      <c r="P276" s="114">
        <v>666</v>
      </c>
      <c r="Q276" s="37">
        <f t="shared" si="46"/>
        <v>1549</v>
      </c>
      <c r="R276" s="37">
        <f t="shared" si="47"/>
        <v>9334</v>
      </c>
      <c r="S276" s="93" t="s">
        <v>1089</v>
      </c>
      <c r="T276" s="90" t="s">
        <v>2179</v>
      </c>
      <c r="U276" s="107" t="s">
        <v>2183</v>
      </c>
      <c r="V276" s="90" t="s">
        <v>1676</v>
      </c>
    </row>
    <row r="277" spans="1:31" s="14" customFormat="1" x14ac:dyDescent="0.25">
      <c r="A277" s="36">
        <v>270</v>
      </c>
      <c r="B277" s="90" t="s">
        <v>2123</v>
      </c>
      <c r="C277" s="90" t="s">
        <v>78</v>
      </c>
      <c r="D277" s="90" t="s">
        <v>1115</v>
      </c>
      <c r="E277" s="130" t="s">
        <v>1083</v>
      </c>
      <c r="F277" s="91">
        <v>27000</v>
      </c>
      <c r="G277" s="110">
        <v>0</v>
      </c>
      <c r="H277" s="37">
        <v>25</v>
      </c>
      <c r="I277" s="38">
        <f t="shared" si="41"/>
        <v>774.9</v>
      </c>
      <c r="J277" s="38">
        <f t="shared" si="42"/>
        <v>1916.9999999999998</v>
      </c>
      <c r="K277" s="38">
        <f t="shared" si="43"/>
        <v>351</v>
      </c>
      <c r="L277" s="38">
        <f t="shared" si="44"/>
        <v>820.8</v>
      </c>
      <c r="M277" s="38">
        <f t="shared" si="45"/>
        <v>1914.3000000000002</v>
      </c>
      <c r="N277" s="39"/>
      <c r="O277" s="37">
        <f t="shared" si="39"/>
        <v>5778</v>
      </c>
      <c r="P277" s="113">
        <v>1620.7</v>
      </c>
      <c r="Q277" s="37">
        <f t="shared" si="46"/>
        <v>4182.3</v>
      </c>
      <c r="R277" s="37">
        <f t="shared" si="47"/>
        <v>25379.3</v>
      </c>
      <c r="S277" s="92" t="s">
        <v>1084</v>
      </c>
      <c r="T277" s="90" t="s">
        <v>2179</v>
      </c>
      <c r="U277" s="107">
        <v>1</v>
      </c>
      <c r="V277" s="90" t="s">
        <v>2226</v>
      </c>
    </row>
    <row r="278" spans="1:31" s="14" customFormat="1" x14ac:dyDescent="0.25">
      <c r="A278" s="36">
        <v>271</v>
      </c>
      <c r="B278" s="90" t="s">
        <v>783</v>
      </c>
      <c r="C278" s="90" t="s">
        <v>51</v>
      </c>
      <c r="D278" s="90" t="s">
        <v>1124</v>
      </c>
      <c r="E278" s="130" t="s">
        <v>1083</v>
      </c>
      <c r="F278" s="91">
        <v>30000</v>
      </c>
      <c r="G278" s="110">
        <v>0</v>
      </c>
      <c r="H278" s="37">
        <v>25</v>
      </c>
      <c r="I278" s="38">
        <f t="shared" si="41"/>
        <v>861</v>
      </c>
      <c r="J278" s="38">
        <f t="shared" si="42"/>
        <v>2130</v>
      </c>
      <c r="K278" s="38">
        <f t="shared" si="43"/>
        <v>390</v>
      </c>
      <c r="L278" s="38">
        <f t="shared" si="44"/>
        <v>912</v>
      </c>
      <c r="M278" s="38">
        <f t="shared" si="45"/>
        <v>2127</v>
      </c>
      <c r="N278" s="39"/>
      <c r="O278" s="37">
        <f t="shared" si="39"/>
        <v>6420</v>
      </c>
      <c r="P278" s="113">
        <v>1798</v>
      </c>
      <c r="Q278" s="37">
        <f t="shared" si="46"/>
        <v>4647</v>
      </c>
      <c r="R278" s="37">
        <f t="shared" si="47"/>
        <v>28202</v>
      </c>
      <c r="S278" s="92" t="s">
        <v>1084</v>
      </c>
      <c r="T278" s="90" t="s">
        <v>2179</v>
      </c>
      <c r="U278" s="107" t="s">
        <v>2182</v>
      </c>
      <c r="V278" s="90" t="s">
        <v>1788</v>
      </c>
    </row>
    <row r="279" spans="1:31" s="14" customFormat="1" x14ac:dyDescent="0.25">
      <c r="A279" s="36">
        <v>272</v>
      </c>
      <c r="B279" s="90" t="s">
        <v>782</v>
      </c>
      <c r="C279" s="90" t="s">
        <v>51</v>
      </c>
      <c r="D279" s="90" t="s">
        <v>1137</v>
      </c>
      <c r="E279" s="130" t="s">
        <v>1083</v>
      </c>
      <c r="F279" s="91">
        <v>10000</v>
      </c>
      <c r="G279" s="110">
        <v>0</v>
      </c>
      <c r="H279" s="37">
        <v>25</v>
      </c>
      <c r="I279" s="38">
        <f t="shared" si="41"/>
        <v>287</v>
      </c>
      <c r="J279" s="38">
        <f t="shared" si="42"/>
        <v>709.99999999999989</v>
      </c>
      <c r="K279" s="38">
        <f t="shared" si="43"/>
        <v>130</v>
      </c>
      <c r="L279" s="38">
        <f t="shared" si="44"/>
        <v>304</v>
      </c>
      <c r="M279" s="38">
        <f t="shared" si="45"/>
        <v>709</v>
      </c>
      <c r="N279" s="39"/>
      <c r="O279" s="37">
        <f t="shared" si="39"/>
        <v>2140</v>
      </c>
      <c r="P279" s="113">
        <v>1806.12</v>
      </c>
      <c r="Q279" s="37">
        <f t="shared" si="46"/>
        <v>1549</v>
      </c>
      <c r="R279" s="37">
        <f t="shared" si="47"/>
        <v>8193.880000000001</v>
      </c>
      <c r="S279" s="92" t="s">
        <v>1084</v>
      </c>
      <c r="T279" s="90" t="s">
        <v>2178</v>
      </c>
      <c r="U279" s="107">
        <v>2</v>
      </c>
      <c r="V279" s="90" t="s">
        <v>1787</v>
      </c>
    </row>
    <row r="280" spans="1:31" s="14" customFormat="1" x14ac:dyDescent="0.25">
      <c r="A280" s="36">
        <v>273</v>
      </c>
      <c r="B280" s="90" t="s">
        <v>1007</v>
      </c>
      <c r="C280" s="90" t="s">
        <v>78</v>
      </c>
      <c r="D280" s="90" t="s">
        <v>1133</v>
      </c>
      <c r="E280" s="130" t="s">
        <v>1083</v>
      </c>
      <c r="F280" s="91">
        <v>20000</v>
      </c>
      <c r="G280" s="110">
        <v>0</v>
      </c>
      <c r="H280" s="37">
        <v>25</v>
      </c>
      <c r="I280" s="38">
        <f t="shared" si="41"/>
        <v>574</v>
      </c>
      <c r="J280" s="38">
        <f t="shared" si="42"/>
        <v>1419.9999999999998</v>
      </c>
      <c r="K280" s="38">
        <f t="shared" si="43"/>
        <v>260</v>
      </c>
      <c r="L280" s="38">
        <f t="shared" si="44"/>
        <v>608</v>
      </c>
      <c r="M280" s="38">
        <f t="shared" si="45"/>
        <v>1418</v>
      </c>
      <c r="N280" s="39"/>
      <c r="O280" s="37">
        <f t="shared" si="39"/>
        <v>4280</v>
      </c>
      <c r="P280" s="113">
        <v>1207</v>
      </c>
      <c r="Q280" s="37">
        <f t="shared" si="46"/>
        <v>3098</v>
      </c>
      <c r="R280" s="37">
        <f t="shared" si="47"/>
        <v>18793</v>
      </c>
      <c r="S280" s="92" t="s">
        <v>1084</v>
      </c>
      <c r="T280" s="90" t="s">
        <v>2179</v>
      </c>
      <c r="U280" s="107">
        <v>1</v>
      </c>
      <c r="V280" s="90" t="s">
        <v>1985</v>
      </c>
    </row>
    <row r="281" spans="1:31" s="14" customFormat="1" x14ac:dyDescent="0.25">
      <c r="A281" s="36">
        <v>274</v>
      </c>
      <c r="B281" s="90" t="s">
        <v>233</v>
      </c>
      <c r="C281" s="90" t="s">
        <v>58</v>
      </c>
      <c r="D281" s="90" t="s">
        <v>1113</v>
      </c>
      <c r="E281" s="130" t="s">
        <v>1083</v>
      </c>
      <c r="F281" s="91">
        <v>22000</v>
      </c>
      <c r="G281" s="110">
        <v>0</v>
      </c>
      <c r="H281" s="37">
        <v>25</v>
      </c>
      <c r="I281" s="38">
        <f t="shared" si="41"/>
        <v>631.4</v>
      </c>
      <c r="J281" s="38">
        <f t="shared" si="42"/>
        <v>1561.9999999999998</v>
      </c>
      <c r="K281" s="38">
        <f t="shared" si="43"/>
        <v>286</v>
      </c>
      <c r="L281" s="38">
        <f t="shared" si="44"/>
        <v>668.8</v>
      </c>
      <c r="M281" s="38">
        <f t="shared" si="45"/>
        <v>1559.8000000000002</v>
      </c>
      <c r="N281" s="39"/>
      <c r="O281" s="37">
        <f t="shared" ref="O281:O310" si="48">I281+J281+K281+L281+M281</f>
        <v>4708</v>
      </c>
      <c r="P281" s="113">
        <v>2475.1999999999998</v>
      </c>
      <c r="Q281" s="37">
        <f t="shared" si="46"/>
        <v>3407.8</v>
      </c>
      <c r="R281" s="37">
        <f t="shared" si="47"/>
        <v>19524.8</v>
      </c>
      <c r="S281" s="92" t="s">
        <v>1084</v>
      </c>
      <c r="T281" s="90" t="s">
        <v>2178</v>
      </c>
      <c r="U281" s="107">
        <v>1</v>
      </c>
      <c r="V281" s="90" t="s">
        <v>1307</v>
      </c>
    </row>
    <row r="282" spans="1:31" s="14" customFormat="1" x14ac:dyDescent="0.25">
      <c r="A282" s="36">
        <v>275</v>
      </c>
      <c r="B282" s="90" t="s">
        <v>2093</v>
      </c>
      <c r="C282" s="90" t="s">
        <v>58</v>
      </c>
      <c r="D282" s="90" t="s">
        <v>1137</v>
      </c>
      <c r="E282" s="130" t="s">
        <v>1083</v>
      </c>
      <c r="F282" s="91">
        <v>12500</v>
      </c>
      <c r="G282" s="110">
        <v>0</v>
      </c>
      <c r="H282" s="37">
        <v>25</v>
      </c>
      <c r="I282" s="38">
        <f t="shared" si="41"/>
        <v>358.75</v>
      </c>
      <c r="J282" s="38">
        <f t="shared" si="42"/>
        <v>887.49999999999989</v>
      </c>
      <c r="K282" s="38">
        <f t="shared" si="43"/>
        <v>162.5</v>
      </c>
      <c r="L282" s="38">
        <f t="shared" si="44"/>
        <v>380</v>
      </c>
      <c r="M282" s="38">
        <f t="shared" si="45"/>
        <v>886.25000000000011</v>
      </c>
      <c r="N282" s="39"/>
      <c r="O282" s="37">
        <f t="shared" si="48"/>
        <v>2675</v>
      </c>
      <c r="P282" s="114">
        <v>763.75</v>
      </c>
      <c r="Q282" s="37">
        <f t="shared" si="46"/>
        <v>1936.25</v>
      </c>
      <c r="R282" s="37">
        <f t="shared" si="47"/>
        <v>11736.25</v>
      </c>
      <c r="S282" s="92" t="s">
        <v>1084</v>
      </c>
      <c r="T282" s="90" t="s">
        <v>2178</v>
      </c>
      <c r="U282" s="107">
        <v>1</v>
      </c>
      <c r="V282" s="90" t="s">
        <v>2359</v>
      </c>
    </row>
    <row r="283" spans="1:31" s="14" customFormat="1" ht="39" x14ac:dyDescent="0.25">
      <c r="A283" s="36">
        <v>276</v>
      </c>
      <c r="B283" s="90" t="s">
        <v>59</v>
      </c>
      <c r="C283" s="90" t="s">
        <v>58</v>
      </c>
      <c r="D283" s="90" t="s">
        <v>1082</v>
      </c>
      <c r="E283" s="130" t="s">
        <v>1085</v>
      </c>
      <c r="F283" s="91">
        <v>22000</v>
      </c>
      <c r="G283" s="110">
        <v>0</v>
      </c>
      <c r="H283" s="37">
        <v>25</v>
      </c>
      <c r="I283" s="38">
        <f t="shared" si="41"/>
        <v>631.4</v>
      </c>
      <c r="J283" s="38">
        <f t="shared" si="42"/>
        <v>1561.9999999999998</v>
      </c>
      <c r="K283" s="38">
        <f t="shared" si="43"/>
        <v>286</v>
      </c>
      <c r="L283" s="38">
        <f t="shared" si="44"/>
        <v>668.8</v>
      </c>
      <c r="M283" s="38">
        <f t="shared" si="45"/>
        <v>1559.8000000000002</v>
      </c>
      <c r="N283" s="39"/>
      <c r="O283" s="37">
        <f t="shared" si="48"/>
        <v>4708</v>
      </c>
      <c r="P283" s="113">
        <v>1625.2</v>
      </c>
      <c r="Q283" s="37">
        <f t="shared" si="46"/>
        <v>3407.8</v>
      </c>
      <c r="R283" s="37">
        <f t="shared" si="47"/>
        <v>20374.8</v>
      </c>
      <c r="S283" s="92" t="s">
        <v>1084</v>
      </c>
      <c r="T283" s="90" t="s">
        <v>2178</v>
      </c>
      <c r="U283" s="107" t="s">
        <v>2182</v>
      </c>
      <c r="V283" s="90" t="s">
        <v>1184</v>
      </c>
    </row>
    <row r="284" spans="1:31" s="14" customFormat="1" x14ac:dyDescent="0.25">
      <c r="A284" s="36">
        <v>277</v>
      </c>
      <c r="B284" s="90" t="s">
        <v>2064</v>
      </c>
      <c r="C284" s="90" t="s">
        <v>418</v>
      </c>
      <c r="D284" s="90" t="s">
        <v>1137</v>
      </c>
      <c r="E284" s="130" t="s">
        <v>1083</v>
      </c>
      <c r="F284" s="91">
        <v>12500</v>
      </c>
      <c r="G284" s="110">
        <v>0</v>
      </c>
      <c r="H284" s="37">
        <v>25</v>
      </c>
      <c r="I284" s="38">
        <f t="shared" si="41"/>
        <v>358.75</v>
      </c>
      <c r="J284" s="38">
        <f t="shared" si="42"/>
        <v>887.49999999999989</v>
      </c>
      <c r="K284" s="38">
        <f t="shared" si="43"/>
        <v>162.5</v>
      </c>
      <c r="L284" s="38">
        <f t="shared" si="44"/>
        <v>380</v>
      </c>
      <c r="M284" s="38">
        <f t="shared" si="45"/>
        <v>886.25000000000011</v>
      </c>
      <c r="N284" s="39"/>
      <c r="O284" s="37">
        <f t="shared" si="48"/>
        <v>2675</v>
      </c>
      <c r="P284" s="114">
        <v>763.75</v>
      </c>
      <c r="Q284" s="37">
        <f t="shared" si="46"/>
        <v>1936.25</v>
      </c>
      <c r="R284" s="37">
        <f t="shared" si="47"/>
        <v>11736.25</v>
      </c>
      <c r="S284" s="94" t="s">
        <v>1092</v>
      </c>
      <c r="T284" s="90" t="s">
        <v>2179</v>
      </c>
      <c r="U284" s="107" t="s">
        <v>2183</v>
      </c>
      <c r="V284" s="90" t="s">
        <v>2370</v>
      </c>
    </row>
    <row r="285" spans="1:31" s="14" customFormat="1" x14ac:dyDescent="0.25">
      <c r="A285" s="36">
        <v>278</v>
      </c>
      <c r="B285" s="90" t="s">
        <v>77</v>
      </c>
      <c r="C285" s="90" t="s">
        <v>78</v>
      </c>
      <c r="D285" s="90" t="s">
        <v>1115</v>
      </c>
      <c r="E285" s="130" t="s">
        <v>1083</v>
      </c>
      <c r="F285" s="91">
        <v>22000</v>
      </c>
      <c r="G285" s="110">
        <v>0</v>
      </c>
      <c r="H285" s="37">
        <v>25</v>
      </c>
      <c r="I285" s="38">
        <f t="shared" si="41"/>
        <v>631.4</v>
      </c>
      <c r="J285" s="38">
        <f t="shared" si="42"/>
        <v>1561.9999999999998</v>
      </c>
      <c r="K285" s="38">
        <f t="shared" si="43"/>
        <v>286</v>
      </c>
      <c r="L285" s="38">
        <f t="shared" si="44"/>
        <v>668.8</v>
      </c>
      <c r="M285" s="38">
        <f t="shared" si="45"/>
        <v>1559.8000000000002</v>
      </c>
      <c r="N285" s="39"/>
      <c r="O285" s="37">
        <f t="shared" si="48"/>
        <v>4708</v>
      </c>
      <c r="P285" s="113">
        <v>4579.8599999999997</v>
      </c>
      <c r="Q285" s="37">
        <f t="shared" si="46"/>
        <v>3407.8</v>
      </c>
      <c r="R285" s="37">
        <f t="shared" si="47"/>
        <v>17420.14</v>
      </c>
      <c r="S285" s="94" t="s">
        <v>1092</v>
      </c>
      <c r="T285" s="90" t="s">
        <v>2179</v>
      </c>
      <c r="U285" s="107">
        <v>1</v>
      </c>
      <c r="V285" s="90" t="s">
        <v>1197</v>
      </c>
    </row>
    <row r="286" spans="1:31" s="14" customFormat="1" x14ac:dyDescent="0.25">
      <c r="A286" s="36">
        <v>279</v>
      </c>
      <c r="B286" s="90" t="s">
        <v>651</v>
      </c>
      <c r="C286" s="90" t="s">
        <v>78</v>
      </c>
      <c r="D286" s="90" t="s">
        <v>1137</v>
      </c>
      <c r="E286" s="130" t="s">
        <v>1083</v>
      </c>
      <c r="F286" s="91">
        <v>10000</v>
      </c>
      <c r="G286" s="110">
        <v>0</v>
      </c>
      <c r="H286" s="37">
        <v>25</v>
      </c>
      <c r="I286" s="38">
        <f t="shared" si="41"/>
        <v>287</v>
      </c>
      <c r="J286" s="38">
        <f t="shared" si="42"/>
        <v>709.99999999999989</v>
      </c>
      <c r="K286" s="38">
        <f t="shared" si="43"/>
        <v>130</v>
      </c>
      <c r="L286" s="38">
        <f t="shared" si="44"/>
        <v>304</v>
      </c>
      <c r="M286" s="38">
        <f t="shared" si="45"/>
        <v>709</v>
      </c>
      <c r="N286" s="39"/>
      <c r="O286" s="37">
        <f t="shared" si="48"/>
        <v>2140</v>
      </c>
      <c r="P286" s="114">
        <v>666</v>
      </c>
      <c r="Q286" s="37">
        <f t="shared" si="46"/>
        <v>1549</v>
      </c>
      <c r="R286" s="37">
        <f t="shared" si="47"/>
        <v>9334</v>
      </c>
      <c r="S286" s="93" t="s">
        <v>1089</v>
      </c>
      <c r="T286" s="90" t="s">
        <v>2179</v>
      </c>
      <c r="U286" s="107" t="s">
        <v>2183</v>
      </c>
      <c r="V286" s="90" t="s">
        <v>1668</v>
      </c>
    </row>
    <row r="287" spans="1:31" s="14" customFormat="1" x14ac:dyDescent="0.25">
      <c r="A287" s="36">
        <v>280</v>
      </c>
      <c r="B287" s="90" t="s">
        <v>2107</v>
      </c>
      <c r="C287" s="90" t="s">
        <v>51</v>
      </c>
      <c r="D287" s="90" t="s">
        <v>1137</v>
      </c>
      <c r="E287" s="130" t="s">
        <v>1083</v>
      </c>
      <c r="F287" s="91">
        <v>14000</v>
      </c>
      <c r="G287" s="110">
        <v>0</v>
      </c>
      <c r="H287" s="37">
        <v>25</v>
      </c>
      <c r="I287" s="38">
        <f t="shared" si="41"/>
        <v>401.8</v>
      </c>
      <c r="J287" s="38">
        <f t="shared" si="42"/>
        <v>993.99999999999989</v>
      </c>
      <c r="K287" s="38">
        <f t="shared" si="43"/>
        <v>182</v>
      </c>
      <c r="L287" s="38">
        <f t="shared" si="44"/>
        <v>425.6</v>
      </c>
      <c r="M287" s="38">
        <f t="shared" si="45"/>
        <v>992.6</v>
      </c>
      <c r="N287" s="39"/>
      <c r="O287" s="37">
        <f t="shared" si="48"/>
        <v>2996</v>
      </c>
      <c r="P287" s="114">
        <v>852.4</v>
      </c>
      <c r="Q287" s="37">
        <f t="shared" si="46"/>
        <v>2168.6</v>
      </c>
      <c r="R287" s="37">
        <f t="shared" si="47"/>
        <v>13147.6</v>
      </c>
      <c r="S287" s="92" t="s">
        <v>1084</v>
      </c>
      <c r="T287" s="90" t="s">
        <v>2178</v>
      </c>
      <c r="U287" s="107">
        <v>2</v>
      </c>
      <c r="V287" s="90" t="s">
        <v>2317</v>
      </c>
    </row>
    <row r="288" spans="1:31" s="14" customFormat="1" x14ac:dyDescent="0.25">
      <c r="A288" s="36">
        <v>281</v>
      </c>
      <c r="B288" s="90" t="s">
        <v>2166</v>
      </c>
      <c r="C288" s="90" t="s">
        <v>51</v>
      </c>
      <c r="D288" s="90" t="s">
        <v>1129</v>
      </c>
      <c r="E288" s="130" t="s">
        <v>1083</v>
      </c>
      <c r="F288" s="91">
        <v>33000</v>
      </c>
      <c r="G288" s="110">
        <v>0</v>
      </c>
      <c r="H288" s="37">
        <v>25</v>
      </c>
      <c r="I288" s="38">
        <f t="shared" si="41"/>
        <v>947.1</v>
      </c>
      <c r="J288" s="38">
        <f t="shared" si="42"/>
        <v>2343</v>
      </c>
      <c r="K288" s="38">
        <f t="shared" si="43"/>
        <v>429</v>
      </c>
      <c r="L288" s="38">
        <f t="shared" si="44"/>
        <v>1003.2</v>
      </c>
      <c r="M288" s="38">
        <f t="shared" si="45"/>
        <v>2339.7000000000003</v>
      </c>
      <c r="N288" s="39"/>
      <c r="O288" s="37">
        <f t="shared" si="48"/>
        <v>7062</v>
      </c>
      <c r="P288" s="113">
        <v>1975.3</v>
      </c>
      <c r="Q288" s="37">
        <f t="shared" si="46"/>
        <v>5111.7000000000007</v>
      </c>
      <c r="R288" s="37">
        <f t="shared" si="47"/>
        <v>31024.7</v>
      </c>
      <c r="S288" s="93" t="s">
        <v>1089</v>
      </c>
      <c r="T288" s="90" t="s">
        <v>2178</v>
      </c>
      <c r="U288" s="107">
        <v>2</v>
      </c>
      <c r="V288" s="90" t="s">
        <v>2254</v>
      </c>
      <c r="W288" s="8"/>
      <c r="X288" s="8"/>
      <c r="Y288" s="8"/>
      <c r="Z288" s="8"/>
      <c r="AA288" s="8"/>
      <c r="AB288" s="8"/>
      <c r="AC288" s="8"/>
      <c r="AD288" s="8"/>
      <c r="AE288" s="8"/>
    </row>
    <row r="289" spans="1:22" s="14" customFormat="1" x14ac:dyDescent="0.25">
      <c r="A289" s="36">
        <v>282</v>
      </c>
      <c r="B289" s="90" t="s">
        <v>1026</v>
      </c>
      <c r="C289" s="90" t="s">
        <v>767</v>
      </c>
      <c r="D289" s="90" t="s">
        <v>1141</v>
      </c>
      <c r="E289" s="130" t="s">
        <v>1083</v>
      </c>
      <c r="F289" s="91">
        <v>26250</v>
      </c>
      <c r="G289" s="110">
        <v>0</v>
      </c>
      <c r="H289" s="37">
        <v>25</v>
      </c>
      <c r="I289" s="38">
        <f t="shared" si="41"/>
        <v>753.375</v>
      </c>
      <c r="J289" s="38">
        <f t="shared" si="42"/>
        <v>1863.7499999999998</v>
      </c>
      <c r="K289" s="38">
        <f t="shared" si="43"/>
        <v>341.25</v>
      </c>
      <c r="L289" s="38">
        <f t="shared" si="44"/>
        <v>798</v>
      </c>
      <c r="M289" s="38">
        <f t="shared" si="45"/>
        <v>1861.1250000000002</v>
      </c>
      <c r="N289" s="39"/>
      <c r="O289" s="37">
        <f t="shared" si="48"/>
        <v>5617.5</v>
      </c>
      <c r="P289" s="113">
        <v>9128.99</v>
      </c>
      <c r="Q289" s="37">
        <f t="shared" si="46"/>
        <v>4066.125</v>
      </c>
      <c r="R289" s="37">
        <v>17121.009999999998</v>
      </c>
      <c r="S289" s="93" t="s">
        <v>1089</v>
      </c>
      <c r="T289" s="90" t="s">
        <v>2178</v>
      </c>
      <c r="U289" s="107">
        <v>3</v>
      </c>
      <c r="V289" s="90" t="s">
        <v>2004</v>
      </c>
    </row>
    <row r="290" spans="1:22" s="14" customFormat="1" x14ac:dyDescent="0.25">
      <c r="A290" s="36">
        <v>283</v>
      </c>
      <c r="B290" s="90" t="s">
        <v>969</v>
      </c>
      <c r="C290" s="90" t="s">
        <v>224</v>
      </c>
      <c r="D290" s="90" t="s">
        <v>1144</v>
      </c>
      <c r="E290" s="130" t="s">
        <v>1083</v>
      </c>
      <c r="F290" s="91">
        <v>35000</v>
      </c>
      <c r="G290" s="110">
        <v>0</v>
      </c>
      <c r="H290" s="37">
        <v>25</v>
      </c>
      <c r="I290" s="38">
        <f t="shared" si="41"/>
        <v>1004.5</v>
      </c>
      <c r="J290" s="38">
        <f t="shared" si="42"/>
        <v>2485</v>
      </c>
      <c r="K290" s="38">
        <f t="shared" si="43"/>
        <v>455</v>
      </c>
      <c r="L290" s="38">
        <f t="shared" si="44"/>
        <v>1064</v>
      </c>
      <c r="M290" s="38">
        <f t="shared" si="45"/>
        <v>2481.5</v>
      </c>
      <c r="N290" s="39"/>
      <c r="O290" s="37">
        <f t="shared" si="48"/>
        <v>7490</v>
      </c>
      <c r="P290" s="113">
        <v>2093.5</v>
      </c>
      <c r="Q290" s="37">
        <f t="shared" si="46"/>
        <v>5421.5</v>
      </c>
      <c r="R290" s="37">
        <f t="shared" ref="R290:R303" si="49">F290-P290</f>
        <v>32906.5</v>
      </c>
      <c r="S290" s="92" t="s">
        <v>1084</v>
      </c>
      <c r="T290" s="90" t="s">
        <v>2179</v>
      </c>
      <c r="U290" s="107">
        <v>3</v>
      </c>
      <c r="V290" s="90" t="s">
        <v>1951</v>
      </c>
    </row>
    <row r="291" spans="1:22" s="14" customFormat="1" x14ac:dyDescent="0.25">
      <c r="A291" s="36">
        <v>284</v>
      </c>
      <c r="B291" s="90" t="s">
        <v>881</v>
      </c>
      <c r="C291" s="90" t="s">
        <v>78</v>
      </c>
      <c r="D291" s="90" t="s">
        <v>1133</v>
      </c>
      <c r="E291" s="130" t="s">
        <v>1083</v>
      </c>
      <c r="F291" s="91">
        <v>20000</v>
      </c>
      <c r="G291" s="110">
        <v>0</v>
      </c>
      <c r="H291" s="37">
        <v>25</v>
      </c>
      <c r="I291" s="38">
        <f t="shared" si="41"/>
        <v>574</v>
      </c>
      <c r="J291" s="38">
        <f t="shared" si="42"/>
        <v>1419.9999999999998</v>
      </c>
      <c r="K291" s="38">
        <f t="shared" si="43"/>
        <v>260</v>
      </c>
      <c r="L291" s="38">
        <f t="shared" si="44"/>
        <v>608</v>
      </c>
      <c r="M291" s="38">
        <f t="shared" si="45"/>
        <v>1418</v>
      </c>
      <c r="N291" s="39"/>
      <c r="O291" s="37">
        <f t="shared" si="48"/>
        <v>4280</v>
      </c>
      <c r="P291" s="113">
        <v>1207</v>
      </c>
      <c r="Q291" s="37">
        <f t="shared" si="46"/>
        <v>3098</v>
      </c>
      <c r="R291" s="37">
        <f t="shared" si="49"/>
        <v>18793</v>
      </c>
      <c r="S291" s="92" t="s">
        <v>1084</v>
      </c>
      <c r="T291" s="90" t="s">
        <v>2179</v>
      </c>
      <c r="U291" s="107">
        <v>1</v>
      </c>
      <c r="V291" s="90" t="s">
        <v>1872</v>
      </c>
    </row>
    <row r="292" spans="1:22" s="14" customFormat="1" x14ac:dyDescent="0.25">
      <c r="A292" s="36">
        <v>285</v>
      </c>
      <c r="B292" s="90" t="s">
        <v>2157</v>
      </c>
      <c r="C292" s="90" t="s">
        <v>51</v>
      </c>
      <c r="D292" s="90" t="s">
        <v>1129</v>
      </c>
      <c r="E292" s="130" t="s">
        <v>1083</v>
      </c>
      <c r="F292" s="91">
        <v>33000</v>
      </c>
      <c r="G292" s="110">
        <v>0</v>
      </c>
      <c r="H292" s="37">
        <v>25</v>
      </c>
      <c r="I292" s="38">
        <f t="shared" si="41"/>
        <v>947.1</v>
      </c>
      <c r="J292" s="38">
        <f t="shared" si="42"/>
        <v>2343</v>
      </c>
      <c r="K292" s="38">
        <f t="shared" si="43"/>
        <v>429</v>
      </c>
      <c r="L292" s="38">
        <f t="shared" si="44"/>
        <v>1003.2</v>
      </c>
      <c r="M292" s="38">
        <f t="shared" si="45"/>
        <v>2339.7000000000003</v>
      </c>
      <c r="N292" s="39"/>
      <c r="O292" s="37">
        <f t="shared" si="48"/>
        <v>7062</v>
      </c>
      <c r="P292" s="113">
        <v>1975.3</v>
      </c>
      <c r="Q292" s="37">
        <f t="shared" si="46"/>
        <v>5111.7000000000007</v>
      </c>
      <c r="R292" s="37">
        <f t="shared" si="49"/>
        <v>31024.7</v>
      </c>
      <c r="S292" s="92" t="s">
        <v>1084</v>
      </c>
      <c r="T292" s="90" t="s">
        <v>2178</v>
      </c>
      <c r="U292" s="107">
        <v>2</v>
      </c>
      <c r="V292" s="90" t="s">
        <v>2255</v>
      </c>
    </row>
    <row r="293" spans="1:22" s="14" customFormat="1" x14ac:dyDescent="0.25">
      <c r="A293" s="36">
        <v>286</v>
      </c>
      <c r="B293" s="90" t="s">
        <v>1009</v>
      </c>
      <c r="C293" s="90" t="s">
        <v>78</v>
      </c>
      <c r="D293" s="90" t="s">
        <v>1133</v>
      </c>
      <c r="E293" s="130" t="s">
        <v>1083</v>
      </c>
      <c r="F293" s="91">
        <v>20000</v>
      </c>
      <c r="G293" s="110">
        <v>0</v>
      </c>
      <c r="H293" s="37">
        <v>25</v>
      </c>
      <c r="I293" s="38">
        <f t="shared" si="41"/>
        <v>574</v>
      </c>
      <c r="J293" s="38">
        <f t="shared" si="42"/>
        <v>1419.9999999999998</v>
      </c>
      <c r="K293" s="38">
        <f t="shared" si="43"/>
        <v>260</v>
      </c>
      <c r="L293" s="38">
        <f t="shared" si="44"/>
        <v>608</v>
      </c>
      <c r="M293" s="38">
        <f t="shared" si="45"/>
        <v>1418</v>
      </c>
      <c r="N293" s="39"/>
      <c r="O293" s="37">
        <f t="shared" si="48"/>
        <v>4280</v>
      </c>
      <c r="P293" s="113">
        <v>1207</v>
      </c>
      <c r="Q293" s="37">
        <f t="shared" si="46"/>
        <v>3098</v>
      </c>
      <c r="R293" s="37">
        <f t="shared" si="49"/>
        <v>18793</v>
      </c>
      <c r="S293" s="92" t="s">
        <v>1084</v>
      </c>
      <c r="T293" s="90" t="s">
        <v>2179</v>
      </c>
      <c r="U293" s="107">
        <v>1</v>
      </c>
      <c r="V293" s="90" t="s">
        <v>1987</v>
      </c>
    </row>
    <row r="294" spans="1:22" s="14" customFormat="1" x14ac:dyDescent="0.25">
      <c r="A294" s="36">
        <v>287</v>
      </c>
      <c r="B294" s="90" t="s">
        <v>213</v>
      </c>
      <c r="C294" s="90" t="s">
        <v>25</v>
      </c>
      <c r="D294" s="90" t="s">
        <v>1091</v>
      </c>
      <c r="E294" s="131" t="s">
        <v>25</v>
      </c>
      <c r="F294" s="91">
        <v>10000</v>
      </c>
      <c r="G294" s="110">
        <v>0</v>
      </c>
      <c r="H294" s="37">
        <v>25</v>
      </c>
      <c r="I294" s="38">
        <f t="shared" si="41"/>
        <v>287</v>
      </c>
      <c r="J294" s="38">
        <f t="shared" si="42"/>
        <v>709.99999999999989</v>
      </c>
      <c r="K294" s="38">
        <f t="shared" si="43"/>
        <v>130</v>
      </c>
      <c r="L294" s="38">
        <f t="shared" si="44"/>
        <v>304</v>
      </c>
      <c r="M294" s="38">
        <f t="shared" si="45"/>
        <v>709</v>
      </c>
      <c r="N294" s="39"/>
      <c r="O294" s="37">
        <f t="shared" si="48"/>
        <v>2140</v>
      </c>
      <c r="P294" s="114">
        <v>666</v>
      </c>
      <c r="Q294" s="37">
        <f t="shared" si="46"/>
        <v>1549</v>
      </c>
      <c r="R294" s="37">
        <f t="shared" si="49"/>
        <v>9334</v>
      </c>
      <c r="S294" s="93" t="s">
        <v>1089</v>
      </c>
      <c r="T294" s="90" t="s">
        <v>2178</v>
      </c>
      <c r="U294" s="107" t="s">
        <v>2184</v>
      </c>
      <c r="V294" s="90" t="s">
        <v>1295</v>
      </c>
    </row>
    <row r="295" spans="1:22" s="14" customFormat="1" ht="39" x14ac:dyDescent="0.25">
      <c r="A295" s="36">
        <v>288</v>
      </c>
      <c r="B295" s="90" t="s">
        <v>105</v>
      </c>
      <c r="C295" s="90" t="s">
        <v>58</v>
      </c>
      <c r="D295" s="90" t="s">
        <v>1113</v>
      </c>
      <c r="E295" s="130" t="s">
        <v>1085</v>
      </c>
      <c r="F295" s="91">
        <v>10000</v>
      </c>
      <c r="G295" s="110">
        <v>0</v>
      </c>
      <c r="H295" s="37">
        <v>25</v>
      </c>
      <c r="I295" s="38">
        <f t="shared" si="41"/>
        <v>287</v>
      </c>
      <c r="J295" s="38">
        <f t="shared" si="42"/>
        <v>709.99999999999989</v>
      </c>
      <c r="K295" s="38">
        <f t="shared" si="43"/>
        <v>130</v>
      </c>
      <c r="L295" s="38">
        <f t="shared" si="44"/>
        <v>304</v>
      </c>
      <c r="M295" s="38">
        <f t="shared" si="45"/>
        <v>709</v>
      </c>
      <c r="N295" s="39"/>
      <c r="O295" s="37">
        <f t="shared" si="48"/>
        <v>2140</v>
      </c>
      <c r="P295" s="113">
        <v>1255</v>
      </c>
      <c r="Q295" s="37">
        <f t="shared" si="46"/>
        <v>1549</v>
      </c>
      <c r="R295" s="37">
        <f t="shared" si="49"/>
        <v>8745</v>
      </c>
      <c r="S295" s="94" t="s">
        <v>1084</v>
      </c>
      <c r="T295" s="90" t="s">
        <v>2178</v>
      </c>
      <c r="U295" s="107">
        <v>1</v>
      </c>
      <c r="V295" s="90" t="s">
        <v>1216</v>
      </c>
    </row>
    <row r="296" spans="1:22" s="14" customFormat="1" x14ac:dyDescent="0.25">
      <c r="A296" s="36">
        <v>289</v>
      </c>
      <c r="B296" s="90" t="s">
        <v>988</v>
      </c>
      <c r="C296" s="90" t="s">
        <v>78</v>
      </c>
      <c r="D296" s="90" t="s">
        <v>1133</v>
      </c>
      <c r="E296" s="130" t="s">
        <v>1083</v>
      </c>
      <c r="F296" s="91">
        <v>20000</v>
      </c>
      <c r="G296" s="110">
        <v>0</v>
      </c>
      <c r="H296" s="37">
        <v>25</v>
      </c>
      <c r="I296" s="38">
        <f t="shared" si="41"/>
        <v>574</v>
      </c>
      <c r="J296" s="38">
        <f t="shared" si="42"/>
        <v>1419.9999999999998</v>
      </c>
      <c r="K296" s="38">
        <f t="shared" si="43"/>
        <v>260</v>
      </c>
      <c r="L296" s="38">
        <f t="shared" si="44"/>
        <v>608</v>
      </c>
      <c r="M296" s="38">
        <f t="shared" si="45"/>
        <v>1418</v>
      </c>
      <c r="N296" s="39"/>
      <c r="O296" s="37">
        <f t="shared" si="48"/>
        <v>4280</v>
      </c>
      <c r="P296" s="113">
        <v>1609.11</v>
      </c>
      <c r="Q296" s="37">
        <f t="shared" si="46"/>
        <v>3098</v>
      </c>
      <c r="R296" s="37">
        <f t="shared" si="49"/>
        <v>18390.89</v>
      </c>
      <c r="S296" s="93" t="s">
        <v>1089</v>
      </c>
      <c r="T296" s="90" t="s">
        <v>2179</v>
      </c>
      <c r="U296" s="107">
        <v>1</v>
      </c>
      <c r="V296" s="90" t="s">
        <v>1967</v>
      </c>
    </row>
    <row r="297" spans="1:22" s="14" customFormat="1" x14ac:dyDescent="0.25">
      <c r="A297" s="36">
        <v>290</v>
      </c>
      <c r="B297" s="90" t="s">
        <v>2086</v>
      </c>
      <c r="C297" s="90" t="s">
        <v>418</v>
      </c>
      <c r="D297" s="90" t="s">
        <v>1137</v>
      </c>
      <c r="E297" s="130" t="s">
        <v>1083</v>
      </c>
      <c r="F297" s="91">
        <v>12500</v>
      </c>
      <c r="G297" s="110">
        <v>0</v>
      </c>
      <c r="H297" s="37">
        <v>25</v>
      </c>
      <c r="I297" s="38">
        <f t="shared" si="41"/>
        <v>358.75</v>
      </c>
      <c r="J297" s="38">
        <f t="shared" si="42"/>
        <v>887.49999999999989</v>
      </c>
      <c r="K297" s="38">
        <f t="shared" si="43"/>
        <v>162.5</v>
      </c>
      <c r="L297" s="38">
        <f t="shared" si="44"/>
        <v>380</v>
      </c>
      <c r="M297" s="38">
        <f t="shared" si="45"/>
        <v>886.25000000000011</v>
      </c>
      <c r="N297" s="39"/>
      <c r="O297" s="37">
        <f t="shared" si="48"/>
        <v>2675</v>
      </c>
      <c r="P297" s="114">
        <v>763.75</v>
      </c>
      <c r="Q297" s="37">
        <f t="shared" si="46"/>
        <v>1936.25</v>
      </c>
      <c r="R297" s="37">
        <f t="shared" si="49"/>
        <v>11736.25</v>
      </c>
      <c r="S297" s="94" t="s">
        <v>1092</v>
      </c>
      <c r="T297" s="90" t="s">
        <v>2179</v>
      </c>
      <c r="U297" s="107">
        <v>1</v>
      </c>
      <c r="V297" s="90" t="s">
        <v>2338</v>
      </c>
    </row>
    <row r="298" spans="1:22" s="14" customFormat="1" ht="39" x14ac:dyDescent="0.25">
      <c r="A298" s="36">
        <v>291</v>
      </c>
      <c r="B298" s="90" t="s">
        <v>104</v>
      </c>
      <c r="C298" s="90" t="s">
        <v>23</v>
      </c>
      <c r="D298" s="90" t="s">
        <v>1111</v>
      </c>
      <c r="E298" s="130" t="s">
        <v>1085</v>
      </c>
      <c r="F298" s="91">
        <v>24150</v>
      </c>
      <c r="G298" s="110">
        <v>0</v>
      </c>
      <c r="H298" s="37">
        <v>25</v>
      </c>
      <c r="I298" s="38">
        <f t="shared" si="41"/>
        <v>693.10500000000002</v>
      </c>
      <c r="J298" s="38">
        <f t="shared" si="42"/>
        <v>1714.6499999999999</v>
      </c>
      <c r="K298" s="38">
        <f t="shared" si="43"/>
        <v>313.95</v>
      </c>
      <c r="L298" s="38">
        <f t="shared" si="44"/>
        <v>734.16</v>
      </c>
      <c r="M298" s="38">
        <f t="shared" si="45"/>
        <v>1712.2350000000001</v>
      </c>
      <c r="N298" s="39"/>
      <c r="O298" s="37">
        <f t="shared" si="48"/>
        <v>5168.1000000000004</v>
      </c>
      <c r="P298" s="113">
        <v>1502.27</v>
      </c>
      <c r="Q298" s="37">
        <f t="shared" si="46"/>
        <v>3740.835</v>
      </c>
      <c r="R298" s="37">
        <f t="shared" si="49"/>
        <v>22647.73</v>
      </c>
      <c r="S298" s="94" t="s">
        <v>1092</v>
      </c>
      <c r="T298" s="90" t="s">
        <v>2178</v>
      </c>
      <c r="U298" s="107">
        <v>2</v>
      </c>
      <c r="V298" s="90" t="s">
        <v>1215</v>
      </c>
    </row>
    <row r="299" spans="1:22" s="14" customFormat="1" x14ac:dyDescent="0.25">
      <c r="A299" s="36">
        <v>292</v>
      </c>
      <c r="B299" s="90" t="s">
        <v>98</v>
      </c>
      <c r="C299" s="90" t="s">
        <v>27</v>
      </c>
      <c r="D299" s="90" t="s">
        <v>1106</v>
      </c>
      <c r="E299" s="130" t="s">
        <v>1083</v>
      </c>
      <c r="F299" s="91">
        <v>33000</v>
      </c>
      <c r="G299" s="110">
        <v>0</v>
      </c>
      <c r="H299" s="37">
        <v>25</v>
      </c>
      <c r="I299" s="38">
        <f t="shared" si="41"/>
        <v>947.1</v>
      </c>
      <c r="J299" s="38">
        <f t="shared" si="42"/>
        <v>2343</v>
      </c>
      <c r="K299" s="38">
        <f t="shared" si="43"/>
        <v>429</v>
      </c>
      <c r="L299" s="38">
        <f t="shared" si="44"/>
        <v>1003.2</v>
      </c>
      <c r="M299" s="38">
        <f t="shared" si="45"/>
        <v>2339.7000000000003</v>
      </c>
      <c r="N299" s="39"/>
      <c r="O299" s="37">
        <f t="shared" si="48"/>
        <v>7062</v>
      </c>
      <c r="P299" s="113">
        <v>3452.96</v>
      </c>
      <c r="Q299" s="37">
        <f t="shared" si="46"/>
        <v>5111.7000000000007</v>
      </c>
      <c r="R299" s="37">
        <f t="shared" si="49"/>
        <v>29547.040000000001</v>
      </c>
      <c r="S299" s="92" t="s">
        <v>1084</v>
      </c>
      <c r="T299" s="90" t="s">
        <v>2178</v>
      </c>
      <c r="U299" s="107">
        <v>3</v>
      </c>
      <c r="V299" s="90" t="s">
        <v>1211</v>
      </c>
    </row>
    <row r="300" spans="1:22" s="14" customFormat="1" ht="39" x14ac:dyDescent="0.25">
      <c r="A300" s="36">
        <v>293</v>
      </c>
      <c r="B300" s="90" t="s">
        <v>679</v>
      </c>
      <c r="C300" s="90" t="s">
        <v>51</v>
      </c>
      <c r="D300" s="90" t="s">
        <v>1137</v>
      </c>
      <c r="E300" s="130" t="s">
        <v>1085</v>
      </c>
      <c r="F300" s="91">
        <v>11550</v>
      </c>
      <c r="G300" s="110">
        <v>0</v>
      </c>
      <c r="H300" s="37">
        <v>25</v>
      </c>
      <c r="I300" s="38">
        <f t="shared" si="41"/>
        <v>331.48500000000001</v>
      </c>
      <c r="J300" s="38">
        <f t="shared" si="42"/>
        <v>820.05</v>
      </c>
      <c r="K300" s="38">
        <f t="shared" si="43"/>
        <v>150.15</v>
      </c>
      <c r="L300" s="38">
        <f t="shared" si="44"/>
        <v>351.12</v>
      </c>
      <c r="M300" s="38">
        <f t="shared" si="45"/>
        <v>818.8950000000001</v>
      </c>
      <c r="N300" s="39"/>
      <c r="O300" s="37">
        <f t="shared" si="48"/>
        <v>2471.6999999999998</v>
      </c>
      <c r="P300" s="114">
        <v>707.61</v>
      </c>
      <c r="Q300" s="37">
        <f t="shared" si="46"/>
        <v>1789.095</v>
      </c>
      <c r="R300" s="37">
        <f t="shared" si="49"/>
        <v>10842.39</v>
      </c>
      <c r="S300" s="92" t="s">
        <v>1084</v>
      </c>
      <c r="T300" s="90" t="s">
        <v>2179</v>
      </c>
      <c r="U300" s="107">
        <v>2</v>
      </c>
      <c r="V300" s="90" t="s">
        <v>1690</v>
      </c>
    </row>
    <row r="301" spans="1:22" s="14" customFormat="1" x14ac:dyDescent="0.25">
      <c r="A301" s="36">
        <v>294</v>
      </c>
      <c r="B301" s="90" t="s">
        <v>883</v>
      </c>
      <c r="C301" s="90" t="s">
        <v>368</v>
      </c>
      <c r="D301" s="90" t="s">
        <v>1128</v>
      </c>
      <c r="E301" s="130" t="s">
        <v>1083</v>
      </c>
      <c r="F301" s="91">
        <v>45000</v>
      </c>
      <c r="G301" s="111">
        <v>1148.33</v>
      </c>
      <c r="H301" s="37">
        <v>25</v>
      </c>
      <c r="I301" s="38">
        <f t="shared" si="41"/>
        <v>1291.5</v>
      </c>
      <c r="J301" s="38">
        <f t="shared" si="42"/>
        <v>3194.9999999999995</v>
      </c>
      <c r="K301" s="38">
        <f t="shared" si="43"/>
        <v>585</v>
      </c>
      <c r="L301" s="38">
        <f t="shared" si="44"/>
        <v>1368</v>
      </c>
      <c r="M301" s="38">
        <f t="shared" si="45"/>
        <v>3190.5</v>
      </c>
      <c r="N301" s="39"/>
      <c r="O301" s="37">
        <f t="shared" si="48"/>
        <v>9630</v>
      </c>
      <c r="P301" s="113">
        <v>3982.83</v>
      </c>
      <c r="Q301" s="37">
        <f t="shared" si="46"/>
        <v>6970.5</v>
      </c>
      <c r="R301" s="37">
        <f t="shared" si="49"/>
        <v>41017.17</v>
      </c>
      <c r="S301" s="94" t="s">
        <v>1092</v>
      </c>
      <c r="T301" s="90" t="s">
        <v>2178</v>
      </c>
      <c r="U301" s="107">
        <v>1</v>
      </c>
      <c r="V301" s="90" t="s">
        <v>1874</v>
      </c>
    </row>
    <row r="302" spans="1:22" s="14" customFormat="1" x14ac:dyDescent="0.25">
      <c r="A302" s="36">
        <v>295</v>
      </c>
      <c r="B302" s="90" t="s">
        <v>889</v>
      </c>
      <c r="C302" s="90" t="s">
        <v>88</v>
      </c>
      <c r="D302" s="90" t="s">
        <v>1141</v>
      </c>
      <c r="E302" s="130" t="s">
        <v>1083</v>
      </c>
      <c r="F302" s="91">
        <v>29607.38</v>
      </c>
      <c r="G302" s="110">
        <v>0</v>
      </c>
      <c r="H302" s="37">
        <v>25</v>
      </c>
      <c r="I302" s="38">
        <f t="shared" si="41"/>
        <v>849.73180600000001</v>
      </c>
      <c r="J302" s="38">
        <f t="shared" si="42"/>
        <v>2102.1239799999998</v>
      </c>
      <c r="K302" s="38">
        <f t="shared" si="43"/>
        <v>384.89594</v>
      </c>
      <c r="L302" s="38">
        <f t="shared" si="44"/>
        <v>900.06435199999999</v>
      </c>
      <c r="M302" s="38">
        <f t="shared" si="45"/>
        <v>2099.1632420000001</v>
      </c>
      <c r="N302" s="39"/>
      <c r="O302" s="37">
        <f t="shared" si="48"/>
        <v>6335.9793200000004</v>
      </c>
      <c r="P302" s="113">
        <v>1824.79</v>
      </c>
      <c r="Q302" s="37">
        <f t="shared" si="46"/>
        <v>4586.1831619999994</v>
      </c>
      <c r="R302" s="37">
        <f t="shared" si="49"/>
        <v>27782.59</v>
      </c>
      <c r="S302" s="92" t="s">
        <v>1084</v>
      </c>
      <c r="T302" s="90" t="s">
        <v>2178</v>
      </c>
      <c r="U302" s="107">
        <v>3</v>
      </c>
      <c r="V302" s="90" t="s">
        <v>1879</v>
      </c>
    </row>
    <row r="303" spans="1:22" s="14" customFormat="1" x14ac:dyDescent="0.25">
      <c r="A303" s="36">
        <v>296</v>
      </c>
      <c r="B303" s="90" t="s">
        <v>564</v>
      </c>
      <c r="C303" s="90" t="s">
        <v>58</v>
      </c>
      <c r="D303" s="90" t="s">
        <v>1137</v>
      </c>
      <c r="E303" s="130" t="s">
        <v>1083</v>
      </c>
      <c r="F303" s="91">
        <v>12500</v>
      </c>
      <c r="G303" s="110">
        <v>0</v>
      </c>
      <c r="H303" s="37">
        <v>25</v>
      </c>
      <c r="I303" s="38">
        <f t="shared" si="41"/>
        <v>358.75</v>
      </c>
      <c r="J303" s="38">
        <f t="shared" si="42"/>
        <v>887.49999999999989</v>
      </c>
      <c r="K303" s="38">
        <f t="shared" si="43"/>
        <v>162.5</v>
      </c>
      <c r="L303" s="38">
        <f t="shared" si="44"/>
        <v>380</v>
      </c>
      <c r="M303" s="38">
        <f t="shared" si="45"/>
        <v>886.25000000000011</v>
      </c>
      <c r="N303" s="39"/>
      <c r="O303" s="37">
        <f t="shared" si="48"/>
        <v>2675</v>
      </c>
      <c r="P303" s="114">
        <v>763.75</v>
      </c>
      <c r="Q303" s="37">
        <f t="shared" si="46"/>
        <v>1936.25</v>
      </c>
      <c r="R303" s="37">
        <f t="shared" si="49"/>
        <v>11736.25</v>
      </c>
      <c r="S303" s="92" t="s">
        <v>1084</v>
      </c>
      <c r="T303" s="90" t="s">
        <v>2178</v>
      </c>
      <c r="U303" s="107">
        <v>1</v>
      </c>
      <c r="V303" s="90" t="s">
        <v>1591</v>
      </c>
    </row>
    <row r="304" spans="1:22" s="14" customFormat="1" x14ac:dyDescent="0.25">
      <c r="A304" s="36">
        <v>297</v>
      </c>
      <c r="B304" s="90" t="s">
        <v>523</v>
      </c>
      <c r="C304" s="90" t="s">
        <v>84</v>
      </c>
      <c r="D304" s="90" t="s">
        <v>1103</v>
      </c>
      <c r="E304" s="130" t="s">
        <v>1083</v>
      </c>
      <c r="F304" s="91">
        <v>38000</v>
      </c>
      <c r="G304" s="110">
        <v>0</v>
      </c>
      <c r="H304" s="37">
        <v>25</v>
      </c>
      <c r="I304" s="38">
        <f t="shared" si="41"/>
        <v>1090.5999999999999</v>
      </c>
      <c r="J304" s="38">
        <f t="shared" si="42"/>
        <v>2697.9999999999995</v>
      </c>
      <c r="K304" s="38">
        <f t="shared" si="43"/>
        <v>494</v>
      </c>
      <c r="L304" s="38">
        <f t="shared" si="44"/>
        <v>1155.2</v>
      </c>
      <c r="M304" s="38">
        <f t="shared" si="45"/>
        <v>2694.2000000000003</v>
      </c>
      <c r="N304" s="39"/>
      <c r="O304" s="37">
        <f t="shared" si="48"/>
        <v>8132</v>
      </c>
      <c r="P304" s="113">
        <v>6053.15</v>
      </c>
      <c r="Q304" s="37">
        <f t="shared" si="46"/>
        <v>5886.2</v>
      </c>
      <c r="R304" s="37">
        <v>31946.85</v>
      </c>
      <c r="S304" s="93" t="s">
        <v>1089</v>
      </c>
      <c r="T304" s="90" t="s">
        <v>2178</v>
      </c>
      <c r="U304" s="107">
        <v>2</v>
      </c>
      <c r="V304" s="90" t="s">
        <v>1552</v>
      </c>
    </row>
    <row r="305" spans="1:22" s="14" customFormat="1" x14ac:dyDescent="0.25">
      <c r="A305" s="36">
        <v>298</v>
      </c>
      <c r="B305" s="90" t="s">
        <v>240</v>
      </c>
      <c r="C305" s="90" t="s">
        <v>58</v>
      </c>
      <c r="D305" s="90" t="s">
        <v>1113</v>
      </c>
      <c r="E305" s="130" t="s">
        <v>1083</v>
      </c>
      <c r="F305" s="91">
        <v>13200</v>
      </c>
      <c r="G305" s="110">
        <v>0</v>
      </c>
      <c r="H305" s="37">
        <v>25</v>
      </c>
      <c r="I305" s="38">
        <f t="shared" si="41"/>
        <v>378.84</v>
      </c>
      <c r="J305" s="38">
        <f t="shared" si="42"/>
        <v>937.19999999999993</v>
      </c>
      <c r="K305" s="38">
        <f t="shared" si="43"/>
        <v>171.6</v>
      </c>
      <c r="L305" s="38">
        <f t="shared" si="44"/>
        <v>401.28</v>
      </c>
      <c r="M305" s="38">
        <f t="shared" si="45"/>
        <v>935.88000000000011</v>
      </c>
      <c r="N305" s="39"/>
      <c r="O305" s="37">
        <f t="shared" si="48"/>
        <v>2824.8</v>
      </c>
      <c r="P305" s="114">
        <v>805.12</v>
      </c>
      <c r="Q305" s="37">
        <f t="shared" si="46"/>
        <v>2044.68</v>
      </c>
      <c r="R305" s="37">
        <f t="shared" ref="R305:R315" si="50">F305-P305</f>
        <v>12394.88</v>
      </c>
      <c r="S305" s="92" t="s">
        <v>1084</v>
      </c>
      <c r="T305" s="90" t="s">
        <v>2178</v>
      </c>
      <c r="U305" s="107">
        <v>1</v>
      </c>
      <c r="V305" s="90" t="s">
        <v>1312</v>
      </c>
    </row>
    <row r="306" spans="1:22" s="14" customFormat="1" x14ac:dyDescent="0.25">
      <c r="A306" s="36">
        <v>299</v>
      </c>
      <c r="B306" s="90" t="s">
        <v>2089</v>
      </c>
      <c r="C306" s="90" t="s">
        <v>78</v>
      </c>
      <c r="D306" s="90" t="s">
        <v>1137</v>
      </c>
      <c r="E306" s="130" t="s">
        <v>1083</v>
      </c>
      <c r="F306" s="91">
        <v>12500</v>
      </c>
      <c r="G306" s="110">
        <v>0</v>
      </c>
      <c r="H306" s="37">
        <v>25</v>
      </c>
      <c r="I306" s="38">
        <f t="shared" si="41"/>
        <v>358.75</v>
      </c>
      <c r="J306" s="38">
        <f t="shared" si="42"/>
        <v>887.49999999999989</v>
      </c>
      <c r="K306" s="38">
        <f t="shared" si="43"/>
        <v>162.5</v>
      </c>
      <c r="L306" s="38">
        <f t="shared" si="44"/>
        <v>380</v>
      </c>
      <c r="M306" s="38">
        <f t="shared" si="45"/>
        <v>886.25000000000011</v>
      </c>
      <c r="N306" s="39"/>
      <c r="O306" s="37">
        <f t="shared" si="48"/>
        <v>2675</v>
      </c>
      <c r="P306" s="114">
        <v>763.75</v>
      </c>
      <c r="Q306" s="37">
        <f t="shared" si="46"/>
        <v>1936.25</v>
      </c>
      <c r="R306" s="37">
        <f t="shared" si="50"/>
        <v>11736.25</v>
      </c>
      <c r="S306" s="94" t="s">
        <v>1092</v>
      </c>
      <c r="T306" s="90" t="s">
        <v>2179</v>
      </c>
      <c r="U306" s="107" t="s">
        <v>2182</v>
      </c>
      <c r="V306" s="90" t="s">
        <v>2371</v>
      </c>
    </row>
    <row r="307" spans="1:22" s="14" customFormat="1" x14ac:dyDescent="0.25">
      <c r="A307" s="36">
        <v>300</v>
      </c>
      <c r="B307" s="90" t="s">
        <v>260</v>
      </c>
      <c r="C307" s="90" t="s">
        <v>68</v>
      </c>
      <c r="D307" s="90" t="s">
        <v>1117</v>
      </c>
      <c r="E307" s="130" t="s">
        <v>1083</v>
      </c>
      <c r="F307" s="91">
        <v>27000</v>
      </c>
      <c r="G307" s="110">
        <v>0</v>
      </c>
      <c r="H307" s="37">
        <v>25</v>
      </c>
      <c r="I307" s="38">
        <f t="shared" si="41"/>
        <v>774.9</v>
      </c>
      <c r="J307" s="38">
        <f t="shared" si="42"/>
        <v>1916.9999999999998</v>
      </c>
      <c r="K307" s="38">
        <f t="shared" si="43"/>
        <v>351</v>
      </c>
      <c r="L307" s="38">
        <f t="shared" si="44"/>
        <v>820.8</v>
      </c>
      <c r="M307" s="38">
        <f t="shared" si="45"/>
        <v>1914.3000000000002</v>
      </c>
      <c r="N307" s="39"/>
      <c r="O307" s="37">
        <f t="shared" si="48"/>
        <v>5778</v>
      </c>
      <c r="P307" s="113">
        <v>1620.7</v>
      </c>
      <c r="Q307" s="37">
        <f t="shared" si="46"/>
        <v>4182.3</v>
      </c>
      <c r="R307" s="37">
        <f t="shared" si="50"/>
        <v>25379.3</v>
      </c>
      <c r="S307" s="94" t="s">
        <v>1092</v>
      </c>
      <c r="T307" s="90" t="s">
        <v>2179</v>
      </c>
      <c r="U307" s="107">
        <v>1</v>
      </c>
      <c r="V307" s="90" t="s">
        <v>2233</v>
      </c>
    </row>
    <row r="308" spans="1:22" s="14" customFormat="1" x14ac:dyDescent="0.25">
      <c r="A308" s="36">
        <v>301</v>
      </c>
      <c r="B308" s="90" t="s">
        <v>727</v>
      </c>
      <c r="C308" s="90" t="s">
        <v>336</v>
      </c>
      <c r="D308" s="90" t="s">
        <v>1108</v>
      </c>
      <c r="E308" s="130" t="s">
        <v>1083</v>
      </c>
      <c r="F308" s="91">
        <v>16500</v>
      </c>
      <c r="G308" s="110">
        <v>0</v>
      </c>
      <c r="H308" s="37">
        <v>25</v>
      </c>
      <c r="I308" s="38">
        <f t="shared" si="41"/>
        <v>473.55</v>
      </c>
      <c r="J308" s="38">
        <f t="shared" si="42"/>
        <v>1171.5</v>
      </c>
      <c r="K308" s="38">
        <f t="shared" si="43"/>
        <v>214.5</v>
      </c>
      <c r="L308" s="38">
        <f t="shared" si="44"/>
        <v>501.6</v>
      </c>
      <c r="M308" s="38">
        <f t="shared" si="45"/>
        <v>1169.8500000000001</v>
      </c>
      <c r="N308" s="39"/>
      <c r="O308" s="37">
        <f t="shared" si="48"/>
        <v>3531</v>
      </c>
      <c r="P308" s="113">
        <v>1000.15</v>
      </c>
      <c r="Q308" s="37">
        <f t="shared" si="46"/>
        <v>2555.8500000000004</v>
      </c>
      <c r="R308" s="37">
        <f t="shared" si="50"/>
        <v>15499.85</v>
      </c>
      <c r="S308" s="92" t="s">
        <v>1084</v>
      </c>
      <c r="T308" s="90" t="s">
        <v>2179</v>
      </c>
      <c r="U308" s="107">
        <v>2</v>
      </c>
      <c r="V308" s="90" t="s">
        <v>1735</v>
      </c>
    </row>
    <row r="309" spans="1:22" s="14" customFormat="1" x14ac:dyDescent="0.25">
      <c r="A309" s="36">
        <v>302</v>
      </c>
      <c r="B309" s="90" t="s">
        <v>85</v>
      </c>
      <c r="C309" s="90" t="s">
        <v>78</v>
      </c>
      <c r="D309" s="90" t="s">
        <v>1115</v>
      </c>
      <c r="E309" s="130" t="s">
        <v>1083</v>
      </c>
      <c r="F309" s="91">
        <v>15950</v>
      </c>
      <c r="G309" s="110">
        <v>0</v>
      </c>
      <c r="H309" s="37">
        <v>25</v>
      </c>
      <c r="I309" s="38">
        <f t="shared" si="41"/>
        <v>457.76499999999999</v>
      </c>
      <c r="J309" s="38">
        <f t="shared" si="42"/>
        <v>1132.4499999999998</v>
      </c>
      <c r="K309" s="38">
        <f t="shared" si="43"/>
        <v>207.35</v>
      </c>
      <c r="L309" s="38">
        <f t="shared" si="44"/>
        <v>484.88</v>
      </c>
      <c r="M309" s="38">
        <f t="shared" si="45"/>
        <v>1130.855</v>
      </c>
      <c r="N309" s="39"/>
      <c r="O309" s="37">
        <f t="shared" si="48"/>
        <v>3413.2999999999997</v>
      </c>
      <c r="P309" s="113">
        <v>1017.65</v>
      </c>
      <c r="Q309" s="37">
        <f t="shared" si="46"/>
        <v>2470.6549999999997</v>
      </c>
      <c r="R309" s="37">
        <f t="shared" si="50"/>
        <v>14932.35</v>
      </c>
      <c r="S309" s="93" t="s">
        <v>1089</v>
      </c>
      <c r="T309" s="90" t="s">
        <v>2179</v>
      </c>
      <c r="U309" s="107">
        <v>1</v>
      </c>
      <c r="V309" s="90" t="s">
        <v>1202</v>
      </c>
    </row>
    <row r="310" spans="1:22" s="14" customFormat="1" x14ac:dyDescent="0.25">
      <c r="A310" s="36">
        <v>303</v>
      </c>
      <c r="B310" s="90" t="s">
        <v>663</v>
      </c>
      <c r="C310" s="90" t="s">
        <v>25</v>
      </c>
      <c r="D310" s="90" t="s">
        <v>1091</v>
      </c>
      <c r="E310" s="131" t="s">
        <v>25</v>
      </c>
      <c r="F310" s="91">
        <v>10000</v>
      </c>
      <c r="G310" s="110">
        <v>0</v>
      </c>
      <c r="H310" s="37">
        <v>25</v>
      </c>
      <c r="I310" s="38">
        <f t="shared" si="41"/>
        <v>287</v>
      </c>
      <c r="J310" s="38">
        <f t="shared" si="42"/>
        <v>709.99999999999989</v>
      </c>
      <c r="K310" s="38">
        <f t="shared" si="43"/>
        <v>130</v>
      </c>
      <c r="L310" s="38">
        <f t="shared" si="44"/>
        <v>304</v>
      </c>
      <c r="M310" s="38">
        <f t="shared" si="45"/>
        <v>709</v>
      </c>
      <c r="N310" s="39"/>
      <c r="O310" s="37">
        <f t="shared" si="48"/>
        <v>2140</v>
      </c>
      <c r="P310" s="114">
        <v>666</v>
      </c>
      <c r="Q310" s="37">
        <f t="shared" si="46"/>
        <v>1549</v>
      </c>
      <c r="R310" s="37">
        <f t="shared" si="50"/>
        <v>9334</v>
      </c>
      <c r="S310" s="94" t="s">
        <v>1092</v>
      </c>
      <c r="T310" s="90" t="s">
        <v>2178</v>
      </c>
      <c r="U310" s="107" t="s">
        <v>2184</v>
      </c>
      <c r="V310" s="90" t="s">
        <v>1677</v>
      </c>
    </row>
    <row r="311" spans="1:22" s="14" customFormat="1" x14ac:dyDescent="0.25">
      <c r="A311" s="36">
        <v>304</v>
      </c>
      <c r="B311" s="90" t="s">
        <v>210</v>
      </c>
      <c r="C311" s="90" t="s">
        <v>108</v>
      </c>
      <c r="D311" s="90" t="s">
        <v>1112</v>
      </c>
      <c r="E311" s="130" t="s">
        <v>1083</v>
      </c>
      <c r="F311" s="91">
        <v>31500</v>
      </c>
      <c r="G311" s="110">
        <v>0</v>
      </c>
      <c r="H311" s="37">
        <v>25</v>
      </c>
      <c r="I311" s="38">
        <f t="shared" si="41"/>
        <v>904.05</v>
      </c>
      <c r="J311" s="38">
        <f t="shared" si="42"/>
        <v>2236.5</v>
      </c>
      <c r="K311" s="38">
        <f t="shared" si="43"/>
        <v>409.5</v>
      </c>
      <c r="L311" s="38">
        <f t="shared" si="44"/>
        <v>957.6</v>
      </c>
      <c r="M311" s="38">
        <f t="shared" si="45"/>
        <v>2233.3500000000004</v>
      </c>
      <c r="N311" s="39"/>
      <c r="O311" s="37">
        <f>I311+J311+L311+M311+K311</f>
        <v>6741.0000000000009</v>
      </c>
      <c r="P311" s="113">
        <v>1886.65</v>
      </c>
      <c r="Q311" s="37">
        <f t="shared" si="46"/>
        <v>4879.3500000000004</v>
      </c>
      <c r="R311" s="37">
        <f t="shared" si="50"/>
        <v>29613.35</v>
      </c>
      <c r="S311" s="92" t="s">
        <v>1084</v>
      </c>
      <c r="T311" s="90" t="s">
        <v>2179</v>
      </c>
      <c r="U311" s="107">
        <v>3</v>
      </c>
      <c r="V311" s="90" t="s">
        <v>1293</v>
      </c>
    </row>
    <row r="312" spans="1:22" s="14" customFormat="1" ht="39" x14ac:dyDescent="0.25">
      <c r="A312" s="36">
        <v>305</v>
      </c>
      <c r="B312" s="90" t="s">
        <v>1021</v>
      </c>
      <c r="C312" s="90" t="s">
        <v>871</v>
      </c>
      <c r="D312" s="90" t="s">
        <v>1149</v>
      </c>
      <c r="E312" s="130" t="s">
        <v>2183</v>
      </c>
      <c r="F312" s="91">
        <v>225000</v>
      </c>
      <c r="G312" s="111">
        <v>42032.89</v>
      </c>
      <c r="H312" s="37">
        <v>25</v>
      </c>
      <c r="I312" s="38">
        <f t="shared" si="41"/>
        <v>6457.5</v>
      </c>
      <c r="J312" s="38">
        <f t="shared" si="42"/>
        <v>15974.999999999998</v>
      </c>
      <c r="K312" s="38">
        <f t="shared" si="43"/>
        <v>2925</v>
      </c>
      <c r="L312" s="38">
        <f t="shared" si="44"/>
        <v>6840</v>
      </c>
      <c r="M312" s="38">
        <f t="shared" si="45"/>
        <v>15952.500000000002</v>
      </c>
      <c r="N312" s="39"/>
      <c r="O312" s="37">
        <f t="shared" ref="O312:O343" si="51">I312+J312+K312+L312+M312</f>
        <v>48150</v>
      </c>
      <c r="P312" s="113">
        <v>53257.79</v>
      </c>
      <c r="Q312" s="37">
        <f t="shared" si="46"/>
        <v>34852.5</v>
      </c>
      <c r="R312" s="37">
        <f t="shared" si="50"/>
        <v>171742.21</v>
      </c>
      <c r="S312" s="92" t="s">
        <v>1084</v>
      </c>
      <c r="T312" s="90" t="s">
        <v>2179</v>
      </c>
      <c r="U312" s="107">
        <v>2</v>
      </c>
      <c r="V312" s="90" t="s">
        <v>1999</v>
      </c>
    </row>
    <row r="313" spans="1:22" s="14" customFormat="1" x14ac:dyDescent="0.25">
      <c r="A313" s="36">
        <v>306</v>
      </c>
      <c r="B313" s="90" t="s">
        <v>80</v>
      </c>
      <c r="C313" s="90" t="s">
        <v>58</v>
      </c>
      <c r="D313" s="90" t="s">
        <v>1113</v>
      </c>
      <c r="E313" s="130" t="s">
        <v>1083</v>
      </c>
      <c r="F313" s="91">
        <v>10000</v>
      </c>
      <c r="G313" s="110">
        <v>0</v>
      </c>
      <c r="H313" s="37">
        <v>25</v>
      </c>
      <c r="I313" s="38">
        <f t="shared" si="41"/>
        <v>287</v>
      </c>
      <c r="J313" s="38">
        <f t="shared" si="42"/>
        <v>709.99999999999989</v>
      </c>
      <c r="K313" s="38">
        <f t="shared" si="43"/>
        <v>130</v>
      </c>
      <c r="L313" s="38">
        <f t="shared" si="44"/>
        <v>304</v>
      </c>
      <c r="M313" s="38">
        <f t="shared" si="45"/>
        <v>709</v>
      </c>
      <c r="N313" s="39"/>
      <c r="O313" s="37">
        <f t="shared" si="51"/>
        <v>2140</v>
      </c>
      <c r="P313" s="114">
        <v>616</v>
      </c>
      <c r="Q313" s="37">
        <f t="shared" si="46"/>
        <v>1549</v>
      </c>
      <c r="R313" s="37">
        <f t="shared" si="50"/>
        <v>9384</v>
      </c>
      <c r="S313" s="94" t="s">
        <v>1092</v>
      </c>
      <c r="T313" s="90" t="s">
        <v>2178</v>
      </c>
      <c r="U313" s="107">
        <v>1</v>
      </c>
      <c r="V313" s="90" t="s">
        <v>1199</v>
      </c>
    </row>
    <row r="314" spans="1:22" s="14" customFormat="1" ht="39" x14ac:dyDescent="0.25">
      <c r="A314" s="36">
        <v>307</v>
      </c>
      <c r="B314" s="90" t="s">
        <v>2203</v>
      </c>
      <c r="C314" s="90" t="s">
        <v>27</v>
      </c>
      <c r="D314" s="90" t="s">
        <v>1113</v>
      </c>
      <c r="E314" s="130" t="s">
        <v>1085</v>
      </c>
      <c r="F314" s="91">
        <v>46000</v>
      </c>
      <c r="G314" s="111">
        <v>1289.46</v>
      </c>
      <c r="H314" s="37">
        <v>25</v>
      </c>
      <c r="I314" s="38">
        <f t="shared" si="41"/>
        <v>1320.2</v>
      </c>
      <c r="J314" s="38">
        <f t="shared" si="42"/>
        <v>3265.9999999999995</v>
      </c>
      <c r="K314" s="38">
        <f t="shared" si="43"/>
        <v>598</v>
      </c>
      <c r="L314" s="38">
        <f t="shared" si="44"/>
        <v>1398.4</v>
      </c>
      <c r="M314" s="38">
        <f t="shared" si="45"/>
        <v>3261.4</v>
      </c>
      <c r="N314" s="39"/>
      <c r="O314" s="37">
        <f t="shared" si="51"/>
        <v>9844</v>
      </c>
      <c r="P314" s="113">
        <v>7354.74</v>
      </c>
      <c r="Q314" s="37">
        <f t="shared" si="46"/>
        <v>7125.4</v>
      </c>
      <c r="R314" s="37">
        <f t="shared" si="50"/>
        <v>38645.26</v>
      </c>
      <c r="S314" s="92" t="s">
        <v>1084</v>
      </c>
      <c r="T314" s="90" t="s">
        <v>2178</v>
      </c>
      <c r="U314" s="107">
        <v>1</v>
      </c>
      <c r="V314" s="90" t="s">
        <v>1912</v>
      </c>
    </row>
    <row r="315" spans="1:22" s="14" customFormat="1" x14ac:dyDescent="0.25">
      <c r="A315" s="36">
        <v>308</v>
      </c>
      <c r="B315" s="90" t="s">
        <v>976</v>
      </c>
      <c r="C315" s="90" t="s">
        <v>977</v>
      </c>
      <c r="D315" s="90" t="s">
        <v>1133</v>
      </c>
      <c r="E315" s="130" t="s">
        <v>1083</v>
      </c>
      <c r="F315" s="91">
        <v>28980</v>
      </c>
      <c r="G315" s="110">
        <v>0</v>
      </c>
      <c r="H315" s="37">
        <v>25</v>
      </c>
      <c r="I315" s="38">
        <f t="shared" si="41"/>
        <v>831.726</v>
      </c>
      <c r="J315" s="38">
        <f t="shared" si="42"/>
        <v>2057.58</v>
      </c>
      <c r="K315" s="38">
        <f t="shared" si="43"/>
        <v>376.74</v>
      </c>
      <c r="L315" s="38">
        <f t="shared" si="44"/>
        <v>880.99199999999996</v>
      </c>
      <c r="M315" s="38">
        <f t="shared" si="45"/>
        <v>2054.6820000000002</v>
      </c>
      <c r="N315" s="39"/>
      <c r="O315" s="37">
        <f t="shared" si="51"/>
        <v>6201.7200000000012</v>
      </c>
      <c r="P315" s="113">
        <v>3370.16</v>
      </c>
      <c r="Q315" s="37">
        <f t="shared" si="46"/>
        <v>4489.0020000000004</v>
      </c>
      <c r="R315" s="37">
        <f t="shared" si="50"/>
        <v>25609.84</v>
      </c>
      <c r="S315" s="92" t="s">
        <v>1084</v>
      </c>
      <c r="T315" s="90" t="s">
        <v>2178</v>
      </c>
      <c r="U315" s="107">
        <v>1</v>
      </c>
      <c r="V315" s="90" t="s">
        <v>2247</v>
      </c>
    </row>
    <row r="316" spans="1:22" s="14" customFormat="1" x14ac:dyDescent="0.25">
      <c r="A316" s="36">
        <v>309</v>
      </c>
      <c r="B316" s="90" t="s">
        <v>211</v>
      </c>
      <c r="C316" s="90" t="s">
        <v>212</v>
      </c>
      <c r="D316" s="90" t="s">
        <v>1136</v>
      </c>
      <c r="E316" s="130" t="s">
        <v>2182</v>
      </c>
      <c r="F316" s="91">
        <v>160000</v>
      </c>
      <c r="G316" s="111">
        <v>26249.27</v>
      </c>
      <c r="H316" s="37">
        <v>25</v>
      </c>
      <c r="I316" s="38">
        <f t="shared" si="41"/>
        <v>4592</v>
      </c>
      <c r="J316" s="38">
        <f t="shared" si="42"/>
        <v>11359.999999999998</v>
      </c>
      <c r="K316" s="38">
        <f t="shared" si="43"/>
        <v>2080</v>
      </c>
      <c r="L316" s="38">
        <f t="shared" si="44"/>
        <v>4864</v>
      </c>
      <c r="M316" s="38">
        <f t="shared" si="45"/>
        <v>11344</v>
      </c>
      <c r="N316" s="39"/>
      <c r="O316" s="37">
        <f t="shared" si="51"/>
        <v>34240</v>
      </c>
      <c r="P316" s="113">
        <v>35708.67</v>
      </c>
      <c r="Q316" s="37">
        <f t="shared" si="46"/>
        <v>24784</v>
      </c>
      <c r="R316" s="37">
        <v>124291.33</v>
      </c>
      <c r="S316" s="92" t="s">
        <v>1084</v>
      </c>
      <c r="T316" s="90" t="s">
        <v>2178</v>
      </c>
      <c r="U316" s="107">
        <v>2</v>
      </c>
      <c r="V316" s="90" t="s">
        <v>1294</v>
      </c>
    </row>
    <row r="317" spans="1:22" s="14" customFormat="1" x14ac:dyDescent="0.25">
      <c r="A317" s="36">
        <v>310</v>
      </c>
      <c r="B317" s="90" t="s">
        <v>48</v>
      </c>
      <c r="C317" s="90" t="s">
        <v>49</v>
      </c>
      <c r="D317" s="90" t="s">
        <v>1120</v>
      </c>
      <c r="E317" s="130" t="s">
        <v>1083</v>
      </c>
      <c r="F317" s="91">
        <v>90000</v>
      </c>
      <c r="G317" s="111">
        <v>9753.1200000000008</v>
      </c>
      <c r="H317" s="37">
        <v>25</v>
      </c>
      <c r="I317" s="38">
        <f t="shared" si="41"/>
        <v>2583</v>
      </c>
      <c r="J317" s="38">
        <f t="shared" si="42"/>
        <v>6389.9999999999991</v>
      </c>
      <c r="K317" s="38">
        <f t="shared" si="43"/>
        <v>1170</v>
      </c>
      <c r="L317" s="38">
        <f t="shared" si="44"/>
        <v>2736</v>
      </c>
      <c r="M317" s="38">
        <f t="shared" si="45"/>
        <v>6381</v>
      </c>
      <c r="N317" s="39"/>
      <c r="O317" s="37">
        <f t="shared" si="51"/>
        <v>19260</v>
      </c>
      <c r="P317" s="113">
        <v>15147.12</v>
      </c>
      <c r="Q317" s="37">
        <f t="shared" si="46"/>
        <v>13941</v>
      </c>
      <c r="R317" s="37">
        <f t="shared" ref="R317:R335" si="52">F317-P317</f>
        <v>74852.88</v>
      </c>
      <c r="S317" s="94" t="s">
        <v>1092</v>
      </c>
      <c r="T317" s="90" t="s">
        <v>2179</v>
      </c>
      <c r="U317" s="107">
        <v>5</v>
      </c>
      <c r="V317" s="90" t="s">
        <v>1178</v>
      </c>
    </row>
    <row r="318" spans="1:22" s="14" customFormat="1" x14ac:dyDescent="0.25">
      <c r="A318" s="36">
        <v>311</v>
      </c>
      <c r="B318" s="90" t="s">
        <v>2082</v>
      </c>
      <c r="C318" s="90" t="s">
        <v>51</v>
      </c>
      <c r="D318" s="90" t="s">
        <v>1137</v>
      </c>
      <c r="E318" s="130" t="s">
        <v>1083</v>
      </c>
      <c r="F318" s="91">
        <v>40000</v>
      </c>
      <c r="G318" s="112">
        <v>442.65</v>
      </c>
      <c r="H318" s="37">
        <v>25</v>
      </c>
      <c r="I318" s="38">
        <f t="shared" si="41"/>
        <v>1148</v>
      </c>
      <c r="J318" s="38">
        <f t="shared" si="42"/>
        <v>2839.9999999999995</v>
      </c>
      <c r="K318" s="38">
        <f t="shared" si="43"/>
        <v>520</v>
      </c>
      <c r="L318" s="38">
        <f t="shared" si="44"/>
        <v>1216</v>
      </c>
      <c r="M318" s="38">
        <f t="shared" si="45"/>
        <v>2836</v>
      </c>
      <c r="N318" s="39"/>
      <c r="O318" s="37">
        <f t="shared" si="51"/>
        <v>8560</v>
      </c>
      <c r="P318" s="113">
        <v>2831.65</v>
      </c>
      <c r="Q318" s="37">
        <f t="shared" si="46"/>
        <v>6196</v>
      </c>
      <c r="R318" s="37">
        <f t="shared" si="52"/>
        <v>37168.35</v>
      </c>
      <c r="S318" s="92" t="s">
        <v>1084</v>
      </c>
      <c r="T318" s="90" t="s">
        <v>2178</v>
      </c>
      <c r="U318" s="107">
        <v>2</v>
      </c>
      <c r="V318" s="90" t="s">
        <v>2318</v>
      </c>
    </row>
    <row r="319" spans="1:22" s="14" customFormat="1" x14ac:dyDescent="0.25">
      <c r="A319" s="36">
        <v>312</v>
      </c>
      <c r="B319" s="90" t="s">
        <v>522</v>
      </c>
      <c r="C319" s="90" t="s">
        <v>58</v>
      </c>
      <c r="D319" s="90" t="s">
        <v>1137</v>
      </c>
      <c r="E319" s="130" t="s">
        <v>1083</v>
      </c>
      <c r="F319" s="91">
        <v>10000</v>
      </c>
      <c r="G319" s="110">
        <v>0</v>
      </c>
      <c r="H319" s="37">
        <v>25</v>
      </c>
      <c r="I319" s="38">
        <f t="shared" si="41"/>
        <v>287</v>
      </c>
      <c r="J319" s="38">
        <f t="shared" si="42"/>
        <v>709.99999999999989</v>
      </c>
      <c r="K319" s="38">
        <f t="shared" si="43"/>
        <v>130</v>
      </c>
      <c r="L319" s="38">
        <f t="shared" si="44"/>
        <v>304</v>
      </c>
      <c r="M319" s="38">
        <f t="shared" si="45"/>
        <v>709</v>
      </c>
      <c r="N319" s="39"/>
      <c r="O319" s="37">
        <f t="shared" si="51"/>
        <v>2140</v>
      </c>
      <c r="P319" s="114">
        <v>616</v>
      </c>
      <c r="Q319" s="37">
        <f t="shared" si="46"/>
        <v>1549</v>
      </c>
      <c r="R319" s="37">
        <f t="shared" si="52"/>
        <v>9384</v>
      </c>
      <c r="S319" s="92" t="s">
        <v>1084</v>
      </c>
      <c r="T319" s="90" t="s">
        <v>2178</v>
      </c>
      <c r="U319" s="107">
        <v>1</v>
      </c>
      <c r="V319" s="90" t="s">
        <v>1551</v>
      </c>
    </row>
    <row r="320" spans="1:22" s="14" customFormat="1" x14ac:dyDescent="0.25">
      <c r="A320" s="36">
        <v>313</v>
      </c>
      <c r="B320" s="90" t="s">
        <v>507</v>
      </c>
      <c r="C320" s="90" t="s">
        <v>58</v>
      </c>
      <c r="D320" s="90" t="s">
        <v>1137</v>
      </c>
      <c r="E320" s="130" t="s">
        <v>1083</v>
      </c>
      <c r="F320" s="91">
        <v>12500</v>
      </c>
      <c r="G320" s="110">
        <v>0</v>
      </c>
      <c r="H320" s="37">
        <v>25</v>
      </c>
      <c r="I320" s="38">
        <f t="shared" si="41"/>
        <v>358.75</v>
      </c>
      <c r="J320" s="38">
        <f t="shared" si="42"/>
        <v>887.49999999999989</v>
      </c>
      <c r="K320" s="38">
        <f t="shared" si="43"/>
        <v>162.5</v>
      </c>
      <c r="L320" s="38">
        <f t="shared" si="44"/>
        <v>380</v>
      </c>
      <c r="M320" s="38">
        <f t="shared" si="45"/>
        <v>886.25000000000011</v>
      </c>
      <c r="N320" s="39"/>
      <c r="O320" s="37">
        <f t="shared" si="51"/>
        <v>2675</v>
      </c>
      <c r="P320" s="114">
        <v>763.75</v>
      </c>
      <c r="Q320" s="37">
        <f t="shared" si="46"/>
        <v>1936.25</v>
      </c>
      <c r="R320" s="37">
        <f t="shared" si="52"/>
        <v>11736.25</v>
      </c>
      <c r="S320" s="94" t="s">
        <v>1092</v>
      </c>
      <c r="T320" s="90" t="s">
        <v>2178</v>
      </c>
      <c r="U320" s="107">
        <v>1</v>
      </c>
      <c r="V320" s="90" t="s">
        <v>1537</v>
      </c>
    </row>
    <row r="321" spans="1:31" s="14" customFormat="1" x14ac:dyDescent="0.25">
      <c r="A321" s="36">
        <v>314</v>
      </c>
      <c r="B321" s="90" t="s">
        <v>369</v>
      </c>
      <c r="C321" s="90" t="s">
        <v>370</v>
      </c>
      <c r="D321" s="90" t="s">
        <v>1086</v>
      </c>
      <c r="E321" s="130" t="s">
        <v>1083</v>
      </c>
      <c r="F321" s="91">
        <v>100000</v>
      </c>
      <c r="G321" s="111">
        <v>12105.37</v>
      </c>
      <c r="H321" s="37">
        <v>25</v>
      </c>
      <c r="I321" s="38">
        <f t="shared" si="41"/>
        <v>2870</v>
      </c>
      <c r="J321" s="38">
        <f t="shared" si="42"/>
        <v>7099.9999999999991</v>
      </c>
      <c r="K321" s="38">
        <f t="shared" si="43"/>
        <v>1300</v>
      </c>
      <c r="L321" s="38">
        <f t="shared" si="44"/>
        <v>3040</v>
      </c>
      <c r="M321" s="38">
        <f t="shared" si="45"/>
        <v>7090.0000000000009</v>
      </c>
      <c r="N321" s="39"/>
      <c r="O321" s="37">
        <f t="shared" si="51"/>
        <v>21400</v>
      </c>
      <c r="P321" s="113">
        <v>18140.37</v>
      </c>
      <c r="Q321" s="37">
        <f t="shared" si="46"/>
        <v>15490</v>
      </c>
      <c r="R321" s="37">
        <f t="shared" si="52"/>
        <v>81859.63</v>
      </c>
      <c r="S321" s="92" t="s">
        <v>1084</v>
      </c>
      <c r="T321" s="90" t="s">
        <v>2178</v>
      </c>
      <c r="U321" s="107">
        <v>4</v>
      </c>
      <c r="V321" s="90" t="s">
        <v>1416</v>
      </c>
    </row>
    <row r="322" spans="1:31" s="14" customFormat="1" x14ac:dyDescent="0.25">
      <c r="A322" s="36">
        <v>315</v>
      </c>
      <c r="B322" s="90" t="s">
        <v>30</v>
      </c>
      <c r="C322" s="90" t="s">
        <v>31</v>
      </c>
      <c r="D322" s="90" t="s">
        <v>1104</v>
      </c>
      <c r="E322" s="130" t="s">
        <v>1083</v>
      </c>
      <c r="F322" s="91">
        <v>34500</v>
      </c>
      <c r="G322" s="110">
        <v>0</v>
      </c>
      <c r="H322" s="37">
        <v>25</v>
      </c>
      <c r="I322" s="38">
        <f t="shared" si="41"/>
        <v>990.15</v>
      </c>
      <c r="J322" s="38">
        <f t="shared" si="42"/>
        <v>2449.5</v>
      </c>
      <c r="K322" s="38">
        <f t="shared" si="43"/>
        <v>448.5</v>
      </c>
      <c r="L322" s="38">
        <f t="shared" si="44"/>
        <v>1048.8</v>
      </c>
      <c r="M322" s="38">
        <f t="shared" si="45"/>
        <v>2446.0500000000002</v>
      </c>
      <c r="N322" s="39"/>
      <c r="O322" s="37">
        <f t="shared" si="51"/>
        <v>7383</v>
      </c>
      <c r="P322" s="113">
        <v>11684.77</v>
      </c>
      <c r="Q322" s="37">
        <f t="shared" si="46"/>
        <v>5344.05</v>
      </c>
      <c r="R322" s="37">
        <f t="shared" si="52"/>
        <v>22815.23</v>
      </c>
      <c r="S322" s="92" t="s">
        <v>1084</v>
      </c>
      <c r="T322" s="90" t="s">
        <v>2178</v>
      </c>
      <c r="U322" s="107">
        <v>2</v>
      </c>
      <c r="V322" s="90" t="s">
        <v>1168</v>
      </c>
    </row>
    <row r="323" spans="1:31" s="14" customFormat="1" x14ac:dyDescent="0.25">
      <c r="A323" s="36">
        <v>316</v>
      </c>
      <c r="B323" s="90" t="s">
        <v>640</v>
      </c>
      <c r="C323" s="90" t="s">
        <v>641</v>
      </c>
      <c r="D323" s="90" t="s">
        <v>1103</v>
      </c>
      <c r="E323" s="130" t="s">
        <v>1083</v>
      </c>
      <c r="F323" s="91">
        <v>60000</v>
      </c>
      <c r="G323" s="111">
        <v>3486.68</v>
      </c>
      <c r="H323" s="37">
        <v>25</v>
      </c>
      <c r="I323" s="38">
        <f t="shared" si="41"/>
        <v>1722</v>
      </c>
      <c r="J323" s="38">
        <f t="shared" si="42"/>
        <v>4260</v>
      </c>
      <c r="K323" s="38">
        <f t="shared" si="43"/>
        <v>780</v>
      </c>
      <c r="L323" s="38">
        <f t="shared" si="44"/>
        <v>1824</v>
      </c>
      <c r="M323" s="38">
        <f t="shared" si="45"/>
        <v>4254</v>
      </c>
      <c r="N323" s="39"/>
      <c r="O323" s="37">
        <f t="shared" si="51"/>
        <v>12840</v>
      </c>
      <c r="P323" s="113">
        <v>7057.68</v>
      </c>
      <c r="Q323" s="37">
        <f t="shared" si="46"/>
        <v>9294</v>
      </c>
      <c r="R323" s="37">
        <f t="shared" si="52"/>
        <v>52942.32</v>
      </c>
      <c r="S323" s="92" t="s">
        <v>1084</v>
      </c>
      <c r="T323" s="90" t="s">
        <v>2179</v>
      </c>
      <c r="U323" s="107">
        <v>4</v>
      </c>
      <c r="V323" s="90" t="s">
        <v>1660</v>
      </c>
    </row>
    <row r="324" spans="1:31" s="14" customFormat="1" x14ac:dyDescent="0.25">
      <c r="A324" s="36">
        <v>317</v>
      </c>
      <c r="B324" s="90" t="s">
        <v>737</v>
      </c>
      <c r="C324" s="90" t="s">
        <v>51</v>
      </c>
      <c r="D324" s="90" t="s">
        <v>1087</v>
      </c>
      <c r="E324" s="130" t="s">
        <v>1083</v>
      </c>
      <c r="F324" s="91">
        <v>22000</v>
      </c>
      <c r="G324" s="110">
        <v>0</v>
      </c>
      <c r="H324" s="37">
        <v>25</v>
      </c>
      <c r="I324" s="38">
        <f t="shared" si="41"/>
        <v>631.4</v>
      </c>
      <c r="J324" s="38">
        <f t="shared" si="42"/>
        <v>1561.9999999999998</v>
      </c>
      <c r="K324" s="38">
        <f t="shared" si="43"/>
        <v>286</v>
      </c>
      <c r="L324" s="38">
        <f t="shared" si="44"/>
        <v>668.8</v>
      </c>
      <c r="M324" s="38">
        <f t="shared" si="45"/>
        <v>1559.8000000000002</v>
      </c>
      <c r="N324" s="39"/>
      <c r="O324" s="37">
        <f t="shared" si="51"/>
        <v>4708</v>
      </c>
      <c r="P324" s="113">
        <v>1325.2</v>
      </c>
      <c r="Q324" s="37">
        <f t="shared" si="46"/>
        <v>3407.8</v>
      </c>
      <c r="R324" s="37">
        <f t="shared" si="52"/>
        <v>20674.8</v>
      </c>
      <c r="S324" s="94" t="s">
        <v>1092</v>
      </c>
      <c r="T324" s="90" t="s">
        <v>2179</v>
      </c>
      <c r="U324" s="107">
        <v>2</v>
      </c>
      <c r="V324" s="90" t="s">
        <v>1745</v>
      </c>
    </row>
    <row r="325" spans="1:31" s="14" customFormat="1" x14ac:dyDescent="0.25">
      <c r="A325" s="36">
        <v>318</v>
      </c>
      <c r="B325" s="90" t="s">
        <v>497</v>
      </c>
      <c r="C325" s="90" t="s">
        <v>68</v>
      </c>
      <c r="D325" s="90" t="s">
        <v>1137</v>
      </c>
      <c r="E325" s="130" t="s">
        <v>1083</v>
      </c>
      <c r="F325" s="91">
        <v>10000</v>
      </c>
      <c r="G325" s="110">
        <v>0</v>
      </c>
      <c r="H325" s="37">
        <v>25</v>
      </c>
      <c r="I325" s="38">
        <f t="shared" si="41"/>
        <v>287</v>
      </c>
      <c r="J325" s="38">
        <f t="shared" si="42"/>
        <v>709.99999999999989</v>
      </c>
      <c r="K325" s="38">
        <f t="shared" si="43"/>
        <v>130</v>
      </c>
      <c r="L325" s="38">
        <f t="shared" si="44"/>
        <v>304</v>
      </c>
      <c r="M325" s="38">
        <f t="shared" si="45"/>
        <v>709</v>
      </c>
      <c r="N325" s="39"/>
      <c r="O325" s="37">
        <f t="shared" si="51"/>
        <v>2140</v>
      </c>
      <c r="P325" s="114">
        <v>616</v>
      </c>
      <c r="Q325" s="37">
        <f t="shared" si="46"/>
        <v>1549</v>
      </c>
      <c r="R325" s="37">
        <f t="shared" si="52"/>
        <v>9384</v>
      </c>
      <c r="S325" s="94" t="s">
        <v>1089</v>
      </c>
      <c r="T325" s="90" t="s">
        <v>2179</v>
      </c>
      <c r="U325" s="107" t="s">
        <v>2182</v>
      </c>
      <c r="V325" s="90" t="s">
        <v>1527</v>
      </c>
    </row>
    <row r="326" spans="1:31" s="14" customFormat="1" x14ac:dyDescent="0.25">
      <c r="A326" s="36">
        <v>319</v>
      </c>
      <c r="B326" s="90" t="s">
        <v>258</v>
      </c>
      <c r="C326" s="90" t="s">
        <v>259</v>
      </c>
      <c r="D326" s="90" t="s">
        <v>1082</v>
      </c>
      <c r="E326" s="130" t="s">
        <v>1083</v>
      </c>
      <c r="F326" s="91">
        <v>30187.5</v>
      </c>
      <c r="G326" s="110">
        <v>0</v>
      </c>
      <c r="H326" s="37">
        <v>25</v>
      </c>
      <c r="I326" s="38">
        <f t="shared" si="41"/>
        <v>866.38125000000002</v>
      </c>
      <c r="J326" s="38">
        <f t="shared" si="42"/>
        <v>2143.3125</v>
      </c>
      <c r="K326" s="38">
        <f t="shared" si="43"/>
        <v>392.4375</v>
      </c>
      <c r="L326" s="38">
        <f t="shared" si="44"/>
        <v>917.7</v>
      </c>
      <c r="M326" s="38">
        <f t="shared" si="45"/>
        <v>2140.2937500000003</v>
      </c>
      <c r="N326" s="39"/>
      <c r="O326" s="37">
        <f t="shared" si="51"/>
        <v>6460.125</v>
      </c>
      <c r="P326" s="113">
        <v>1859.08</v>
      </c>
      <c r="Q326" s="37">
        <f t="shared" si="46"/>
        <v>4676.0437500000007</v>
      </c>
      <c r="R326" s="37">
        <f t="shared" si="52"/>
        <v>28328.42</v>
      </c>
      <c r="S326" s="92" t="s">
        <v>1084</v>
      </c>
      <c r="T326" s="90" t="s">
        <v>2179</v>
      </c>
      <c r="U326" s="107">
        <v>1</v>
      </c>
      <c r="V326" s="90" t="s">
        <v>1326</v>
      </c>
    </row>
    <row r="327" spans="1:31" s="14" customFormat="1" x14ac:dyDescent="0.25">
      <c r="A327" s="36">
        <v>320</v>
      </c>
      <c r="B327" s="90" t="s">
        <v>2108</v>
      </c>
      <c r="C327" s="90" t="s">
        <v>78</v>
      </c>
      <c r="D327" s="90" t="s">
        <v>1137</v>
      </c>
      <c r="E327" s="130" t="s">
        <v>1083</v>
      </c>
      <c r="F327" s="91">
        <v>12500</v>
      </c>
      <c r="G327" s="110">
        <v>0</v>
      </c>
      <c r="H327" s="37">
        <v>25</v>
      </c>
      <c r="I327" s="38">
        <f t="shared" si="41"/>
        <v>358.75</v>
      </c>
      <c r="J327" s="38">
        <f t="shared" si="42"/>
        <v>887.49999999999989</v>
      </c>
      <c r="K327" s="38">
        <f t="shared" si="43"/>
        <v>162.5</v>
      </c>
      <c r="L327" s="38">
        <f t="shared" si="44"/>
        <v>380</v>
      </c>
      <c r="M327" s="38">
        <f t="shared" si="45"/>
        <v>886.25000000000011</v>
      </c>
      <c r="N327" s="39"/>
      <c r="O327" s="37">
        <f t="shared" si="51"/>
        <v>2675</v>
      </c>
      <c r="P327" s="114">
        <v>763.75</v>
      </c>
      <c r="Q327" s="37">
        <f t="shared" si="46"/>
        <v>1936.25</v>
      </c>
      <c r="R327" s="37">
        <f t="shared" si="52"/>
        <v>11736.25</v>
      </c>
      <c r="S327" s="93" t="s">
        <v>1089</v>
      </c>
      <c r="T327" s="90" t="s">
        <v>2179</v>
      </c>
      <c r="U327" s="107" t="s">
        <v>2182</v>
      </c>
      <c r="V327" s="90" t="s">
        <v>2372</v>
      </c>
    </row>
    <row r="328" spans="1:31" s="14" customFormat="1" ht="39" x14ac:dyDescent="0.25">
      <c r="A328" s="36">
        <v>321</v>
      </c>
      <c r="B328" s="90" t="s">
        <v>742</v>
      </c>
      <c r="C328" s="90" t="s">
        <v>325</v>
      </c>
      <c r="D328" s="90" t="s">
        <v>1124</v>
      </c>
      <c r="E328" s="130" t="s">
        <v>1085</v>
      </c>
      <c r="F328" s="91">
        <v>30875</v>
      </c>
      <c r="G328" s="110">
        <v>0</v>
      </c>
      <c r="H328" s="37">
        <v>25</v>
      </c>
      <c r="I328" s="38">
        <f t="shared" ref="I328:I391" si="53">F328*0.0287</f>
        <v>886.11249999999995</v>
      </c>
      <c r="J328" s="38">
        <f t="shared" ref="J328:J391" si="54">F328*0.071</f>
        <v>2192.125</v>
      </c>
      <c r="K328" s="38">
        <f t="shared" ref="K328:K391" si="55">F328*0.013</f>
        <v>401.375</v>
      </c>
      <c r="L328" s="38">
        <f t="shared" ref="L328:L391" si="56">F328*0.0304</f>
        <v>938.6</v>
      </c>
      <c r="M328" s="38">
        <f t="shared" ref="M328:M391" si="57">F328*0.0709</f>
        <v>2189.0375000000004</v>
      </c>
      <c r="N328" s="39"/>
      <c r="O328" s="37">
        <f t="shared" si="51"/>
        <v>6607.2500000000009</v>
      </c>
      <c r="P328" s="113">
        <v>3994.05</v>
      </c>
      <c r="Q328" s="37">
        <f t="shared" ref="Q328:Q391" si="58">J328+K328+M328</f>
        <v>4782.5375000000004</v>
      </c>
      <c r="R328" s="37">
        <f t="shared" si="52"/>
        <v>26880.95</v>
      </c>
      <c r="S328" s="92" t="s">
        <v>1084</v>
      </c>
      <c r="T328" s="90" t="s">
        <v>2179</v>
      </c>
      <c r="U328" s="107">
        <v>3</v>
      </c>
      <c r="V328" s="90" t="s">
        <v>1749</v>
      </c>
    </row>
    <row r="329" spans="1:31" s="14" customFormat="1" x14ac:dyDescent="0.25">
      <c r="A329" s="36">
        <v>322</v>
      </c>
      <c r="B329" s="90" t="s">
        <v>2095</v>
      </c>
      <c r="C329" s="90" t="s">
        <v>78</v>
      </c>
      <c r="D329" s="90" t="s">
        <v>1137</v>
      </c>
      <c r="E329" s="130" t="s">
        <v>1083</v>
      </c>
      <c r="F329" s="91">
        <v>12500</v>
      </c>
      <c r="G329" s="110">
        <v>0</v>
      </c>
      <c r="H329" s="37">
        <v>25</v>
      </c>
      <c r="I329" s="38">
        <f t="shared" si="53"/>
        <v>358.75</v>
      </c>
      <c r="J329" s="38">
        <f t="shared" si="54"/>
        <v>887.49999999999989</v>
      </c>
      <c r="K329" s="38">
        <f t="shared" si="55"/>
        <v>162.5</v>
      </c>
      <c r="L329" s="38">
        <f t="shared" si="56"/>
        <v>380</v>
      </c>
      <c r="M329" s="38">
        <f t="shared" si="57"/>
        <v>886.25000000000011</v>
      </c>
      <c r="N329" s="39"/>
      <c r="O329" s="37">
        <f t="shared" si="51"/>
        <v>2675</v>
      </c>
      <c r="P329" s="114">
        <v>763.75</v>
      </c>
      <c r="Q329" s="37">
        <f t="shared" si="58"/>
        <v>1936.25</v>
      </c>
      <c r="R329" s="37">
        <f t="shared" si="52"/>
        <v>11736.25</v>
      </c>
      <c r="S329" s="93" t="s">
        <v>1089</v>
      </c>
      <c r="T329" s="90" t="s">
        <v>2179</v>
      </c>
      <c r="U329" s="107">
        <v>1</v>
      </c>
      <c r="V329" s="90" t="s">
        <v>2339</v>
      </c>
    </row>
    <row r="330" spans="1:31" s="14" customFormat="1" x14ac:dyDescent="0.25">
      <c r="A330" s="36">
        <v>323</v>
      </c>
      <c r="B330" s="90" t="s">
        <v>2410</v>
      </c>
      <c r="C330" s="90" t="s">
        <v>51</v>
      </c>
      <c r="D330" s="90" t="s">
        <v>1117</v>
      </c>
      <c r="E330" s="130" t="s">
        <v>1083</v>
      </c>
      <c r="F330" s="91">
        <v>33000</v>
      </c>
      <c r="G330" s="110">
        <v>0</v>
      </c>
      <c r="H330" s="37">
        <v>25</v>
      </c>
      <c r="I330" s="38">
        <f t="shared" si="53"/>
        <v>947.1</v>
      </c>
      <c r="J330" s="38">
        <f t="shared" si="54"/>
        <v>2343</v>
      </c>
      <c r="K330" s="38">
        <f t="shared" si="55"/>
        <v>429</v>
      </c>
      <c r="L330" s="38">
        <f t="shared" si="56"/>
        <v>1003.2</v>
      </c>
      <c r="M330" s="38">
        <f t="shared" si="57"/>
        <v>2339.7000000000003</v>
      </c>
      <c r="N330" s="39"/>
      <c r="O330" s="37">
        <f t="shared" si="51"/>
        <v>7062</v>
      </c>
      <c r="P330" s="113">
        <v>1975.3</v>
      </c>
      <c r="Q330" s="37">
        <f t="shared" si="58"/>
        <v>5111.7000000000007</v>
      </c>
      <c r="R330" s="37">
        <f t="shared" si="52"/>
        <v>31024.7</v>
      </c>
      <c r="S330" s="92" t="s">
        <v>1084</v>
      </c>
      <c r="T330" s="90" t="s">
        <v>2179</v>
      </c>
      <c r="U330" s="107">
        <v>2</v>
      </c>
      <c r="V330" s="90" t="s">
        <v>2436</v>
      </c>
      <c r="W330" s="8"/>
      <c r="X330" s="8"/>
      <c r="Y330" s="8"/>
      <c r="Z330" s="8"/>
      <c r="AA330" s="8"/>
      <c r="AB330" s="8"/>
      <c r="AC330" s="8"/>
      <c r="AD330" s="8"/>
      <c r="AE330" s="8"/>
    </row>
    <row r="331" spans="1:31" s="13" customFormat="1" x14ac:dyDescent="0.25">
      <c r="A331" s="36">
        <v>324</v>
      </c>
      <c r="B331" s="90" t="s">
        <v>2130</v>
      </c>
      <c r="C331" s="90" t="s">
        <v>418</v>
      </c>
      <c r="D331" s="90" t="s">
        <v>1137</v>
      </c>
      <c r="E331" s="130" t="s">
        <v>1083</v>
      </c>
      <c r="F331" s="91">
        <v>12500</v>
      </c>
      <c r="G331" s="110">
        <v>0</v>
      </c>
      <c r="H331" s="37">
        <v>25</v>
      </c>
      <c r="I331" s="38">
        <f t="shared" si="53"/>
        <v>358.75</v>
      </c>
      <c r="J331" s="38">
        <f t="shared" si="54"/>
        <v>887.49999999999989</v>
      </c>
      <c r="K331" s="38">
        <f t="shared" si="55"/>
        <v>162.5</v>
      </c>
      <c r="L331" s="38">
        <f t="shared" si="56"/>
        <v>380</v>
      </c>
      <c r="M331" s="38">
        <f t="shared" si="57"/>
        <v>886.25000000000011</v>
      </c>
      <c r="N331" s="39"/>
      <c r="O331" s="37">
        <f t="shared" si="51"/>
        <v>2675</v>
      </c>
      <c r="P331" s="114">
        <v>763.75</v>
      </c>
      <c r="Q331" s="37">
        <f t="shared" si="58"/>
        <v>1936.25</v>
      </c>
      <c r="R331" s="37">
        <f t="shared" si="52"/>
        <v>11736.25</v>
      </c>
      <c r="S331" s="92" t="s">
        <v>1084</v>
      </c>
      <c r="T331" s="90" t="s">
        <v>2179</v>
      </c>
      <c r="U331" s="107">
        <v>1</v>
      </c>
      <c r="V331" s="90" t="s">
        <v>2340</v>
      </c>
      <c r="W331" s="14"/>
      <c r="X331" s="14"/>
      <c r="Y331" s="14"/>
      <c r="Z331" s="14"/>
      <c r="AA331" s="14"/>
      <c r="AB331" s="14"/>
      <c r="AC331" s="14"/>
      <c r="AD331" s="14"/>
      <c r="AE331" s="14"/>
    </row>
    <row r="332" spans="1:31" s="14" customFormat="1" x14ac:dyDescent="0.25">
      <c r="A332" s="36">
        <v>325</v>
      </c>
      <c r="B332" s="90" t="s">
        <v>956</v>
      </c>
      <c r="C332" s="90" t="s">
        <v>957</v>
      </c>
      <c r="D332" s="90" t="s">
        <v>1133</v>
      </c>
      <c r="E332" s="130" t="s">
        <v>1083</v>
      </c>
      <c r="F332" s="91">
        <v>60000</v>
      </c>
      <c r="G332" s="111">
        <v>3486.68</v>
      </c>
      <c r="H332" s="37">
        <v>25</v>
      </c>
      <c r="I332" s="38">
        <f t="shared" si="53"/>
        <v>1722</v>
      </c>
      <c r="J332" s="38">
        <f t="shared" si="54"/>
        <v>4260</v>
      </c>
      <c r="K332" s="38">
        <f t="shared" si="55"/>
        <v>780</v>
      </c>
      <c r="L332" s="38">
        <f t="shared" si="56"/>
        <v>1824</v>
      </c>
      <c r="M332" s="38">
        <f t="shared" si="57"/>
        <v>4254</v>
      </c>
      <c r="N332" s="39"/>
      <c r="O332" s="37">
        <f t="shared" si="51"/>
        <v>12840</v>
      </c>
      <c r="P332" s="113">
        <v>7057.68</v>
      </c>
      <c r="Q332" s="37">
        <f t="shared" si="58"/>
        <v>9294</v>
      </c>
      <c r="R332" s="37">
        <f t="shared" si="52"/>
        <v>52942.32</v>
      </c>
      <c r="S332" s="92" t="s">
        <v>1084</v>
      </c>
      <c r="T332" s="90" t="s">
        <v>2179</v>
      </c>
      <c r="U332" s="107">
        <v>3</v>
      </c>
      <c r="V332" s="90" t="s">
        <v>2243</v>
      </c>
    </row>
    <row r="333" spans="1:31" s="14" customFormat="1" x14ac:dyDescent="0.25">
      <c r="A333" s="36">
        <v>326</v>
      </c>
      <c r="B333" s="90" t="s">
        <v>552</v>
      </c>
      <c r="C333" s="90" t="s">
        <v>78</v>
      </c>
      <c r="D333" s="90" t="s">
        <v>1112</v>
      </c>
      <c r="E333" s="130" t="s">
        <v>1083</v>
      </c>
      <c r="F333" s="91">
        <v>27000</v>
      </c>
      <c r="G333" s="110">
        <v>0</v>
      </c>
      <c r="H333" s="37">
        <v>25</v>
      </c>
      <c r="I333" s="38">
        <f t="shared" si="53"/>
        <v>774.9</v>
      </c>
      <c r="J333" s="38">
        <f t="shared" si="54"/>
        <v>1916.9999999999998</v>
      </c>
      <c r="K333" s="38">
        <f t="shared" si="55"/>
        <v>351</v>
      </c>
      <c r="L333" s="38">
        <f t="shared" si="56"/>
        <v>820.8</v>
      </c>
      <c r="M333" s="38">
        <f t="shared" si="57"/>
        <v>1914.3000000000002</v>
      </c>
      <c r="N333" s="39"/>
      <c r="O333" s="37">
        <f t="shared" si="51"/>
        <v>5778</v>
      </c>
      <c r="P333" s="113">
        <v>1620.7</v>
      </c>
      <c r="Q333" s="37">
        <f t="shared" si="58"/>
        <v>4182.3</v>
      </c>
      <c r="R333" s="37">
        <f t="shared" si="52"/>
        <v>25379.3</v>
      </c>
      <c r="S333" s="92" t="s">
        <v>1084</v>
      </c>
      <c r="T333" s="90" t="s">
        <v>2179</v>
      </c>
      <c r="U333" s="107">
        <v>1</v>
      </c>
      <c r="V333" s="90" t="s">
        <v>1579</v>
      </c>
    </row>
    <row r="334" spans="1:31" s="14" customFormat="1" x14ac:dyDescent="0.25">
      <c r="A334" s="36">
        <v>327</v>
      </c>
      <c r="B334" s="90" t="s">
        <v>826</v>
      </c>
      <c r="C334" s="90" t="s">
        <v>51</v>
      </c>
      <c r="D334" s="90" t="s">
        <v>1096</v>
      </c>
      <c r="E334" s="130" t="s">
        <v>1083</v>
      </c>
      <c r="F334" s="91">
        <v>30000</v>
      </c>
      <c r="G334" s="110">
        <v>0</v>
      </c>
      <c r="H334" s="37">
        <v>25</v>
      </c>
      <c r="I334" s="38">
        <f t="shared" si="53"/>
        <v>861</v>
      </c>
      <c r="J334" s="38">
        <f t="shared" si="54"/>
        <v>2130</v>
      </c>
      <c r="K334" s="38">
        <f t="shared" si="55"/>
        <v>390</v>
      </c>
      <c r="L334" s="38">
        <f t="shared" si="56"/>
        <v>912</v>
      </c>
      <c r="M334" s="38">
        <f t="shared" si="57"/>
        <v>2127</v>
      </c>
      <c r="N334" s="39"/>
      <c r="O334" s="37">
        <f t="shared" si="51"/>
        <v>6420</v>
      </c>
      <c r="P334" s="113">
        <v>9403.2900000000009</v>
      </c>
      <c r="Q334" s="37">
        <f t="shared" si="58"/>
        <v>4647</v>
      </c>
      <c r="R334" s="37">
        <f t="shared" si="52"/>
        <v>20596.71</v>
      </c>
      <c r="S334" s="92" t="s">
        <v>1084</v>
      </c>
      <c r="T334" s="90" t="s">
        <v>2179</v>
      </c>
      <c r="U334" s="107">
        <v>2</v>
      </c>
      <c r="V334" s="90" t="s">
        <v>1823</v>
      </c>
    </row>
    <row r="335" spans="1:31" s="14" customFormat="1" ht="39" x14ac:dyDescent="0.25">
      <c r="A335" s="36">
        <v>328</v>
      </c>
      <c r="B335" s="90" t="s">
        <v>167</v>
      </c>
      <c r="C335" s="90" t="s">
        <v>168</v>
      </c>
      <c r="D335" s="90" t="s">
        <v>1124</v>
      </c>
      <c r="E335" s="130" t="s">
        <v>1085</v>
      </c>
      <c r="F335" s="91">
        <v>75000</v>
      </c>
      <c r="G335" s="111">
        <v>6309.38</v>
      </c>
      <c r="H335" s="37">
        <v>25</v>
      </c>
      <c r="I335" s="38">
        <f t="shared" si="53"/>
        <v>2152.5</v>
      </c>
      <c r="J335" s="38">
        <f t="shared" si="54"/>
        <v>5324.9999999999991</v>
      </c>
      <c r="K335" s="38">
        <f t="shared" si="55"/>
        <v>975</v>
      </c>
      <c r="L335" s="38">
        <f t="shared" si="56"/>
        <v>2280</v>
      </c>
      <c r="M335" s="38">
        <f t="shared" si="57"/>
        <v>5317.5</v>
      </c>
      <c r="N335" s="39"/>
      <c r="O335" s="37">
        <f t="shared" si="51"/>
        <v>16050</v>
      </c>
      <c r="P335" s="113">
        <v>10766.88</v>
      </c>
      <c r="Q335" s="37">
        <f t="shared" si="58"/>
        <v>11617.5</v>
      </c>
      <c r="R335" s="37">
        <f t="shared" si="52"/>
        <v>64233.120000000003</v>
      </c>
      <c r="S335" s="92" t="s">
        <v>1084</v>
      </c>
      <c r="T335" s="90" t="s">
        <v>2179</v>
      </c>
      <c r="U335" s="107">
        <v>3</v>
      </c>
      <c r="V335" s="90" t="s">
        <v>1262</v>
      </c>
    </row>
    <row r="336" spans="1:31" s="14" customFormat="1" x14ac:dyDescent="0.25">
      <c r="A336" s="36">
        <v>329</v>
      </c>
      <c r="B336" s="90" t="s">
        <v>874</v>
      </c>
      <c r="C336" s="90" t="s">
        <v>875</v>
      </c>
      <c r="D336" s="90" t="s">
        <v>1144</v>
      </c>
      <c r="E336" s="130" t="s">
        <v>1083</v>
      </c>
      <c r="F336" s="91">
        <v>35000</v>
      </c>
      <c r="G336" s="110">
        <v>0</v>
      </c>
      <c r="H336" s="37">
        <v>25</v>
      </c>
      <c r="I336" s="38">
        <f t="shared" si="53"/>
        <v>1004.5</v>
      </c>
      <c r="J336" s="38">
        <f t="shared" si="54"/>
        <v>2485</v>
      </c>
      <c r="K336" s="38">
        <f t="shared" si="55"/>
        <v>455</v>
      </c>
      <c r="L336" s="38">
        <f t="shared" si="56"/>
        <v>1064</v>
      </c>
      <c r="M336" s="38">
        <f t="shared" si="57"/>
        <v>2481.5</v>
      </c>
      <c r="N336" s="39"/>
      <c r="O336" s="37">
        <f t="shared" si="51"/>
        <v>7490</v>
      </c>
      <c r="P336" s="113">
        <v>9988.9699999999993</v>
      </c>
      <c r="Q336" s="37">
        <f t="shared" si="58"/>
        <v>5421.5</v>
      </c>
      <c r="R336" s="37">
        <v>25011.03</v>
      </c>
      <c r="S336" s="92" t="s">
        <v>1084</v>
      </c>
      <c r="T336" s="90" t="s">
        <v>2179</v>
      </c>
      <c r="U336" s="107" t="s">
        <v>2184</v>
      </c>
      <c r="V336" s="90" t="s">
        <v>1867</v>
      </c>
    </row>
    <row r="337" spans="1:22" s="14" customFormat="1" x14ac:dyDescent="0.25">
      <c r="A337" s="36">
        <v>330</v>
      </c>
      <c r="B337" s="90" t="s">
        <v>614</v>
      </c>
      <c r="C337" s="90" t="s">
        <v>615</v>
      </c>
      <c r="D337" s="90" t="s">
        <v>1103</v>
      </c>
      <c r="E337" s="130" t="s">
        <v>1083</v>
      </c>
      <c r="F337" s="91">
        <v>40000</v>
      </c>
      <c r="G337" s="112">
        <v>442.65</v>
      </c>
      <c r="H337" s="37">
        <v>25</v>
      </c>
      <c r="I337" s="38">
        <f t="shared" si="53"/>
        <v>1148</v>
      </c>
      <c r="J337" s="38">
        <f t="shared" si="54"/>
        <v>2839.9999999999995</v>
      </c>
      <c r="K337" s="38">
        <f t="shared" si="55"/>
        <v>520</v>
      </c>
      <c r="L337" s="38">
        <f t="shared" si="56"/>
        <v>1216</v>
      </c>
      <c r="M337" s="38">
        <f t="shared" si="57"/>
        <v>2836</v>
      </c>
      <c r="N337" s="39"/>
      <c r="O337" s="37">
        <f t="shared" si="51"/>
        <v>8560</v>
      </c>
      <c r="P337" s="113">
        <v>2831.65</v>
      </c>
      <c r="Q337" s="37">
        <f t="shared" si="58"/>
        <v>6196</v>
      </c>
      <c r="R337" s="37">
        <f>F337-P337</f>
        <v>37168.35</v>
      </c>
      <c r="S337" s="92" t="s">
        <v>1084</v>
      </c>
      <c r="T337" s="90" t="s">
        <v>2179</v>
      </c>
      <c r="U337" s="107">
        <v>2</v>
      </c>
      <c r="V337" s="90" t="s">
        <v>1638</v>
      </c>
    </row>
    <row r="338" spans="1:22" s="14" customFormat="1" x14ac:dyDescent="0.25">
      <c r="A338" s="36">
        <v>331</v>
      </c>
      <c r="B338" s="90" t="s">
        <v>512</v>
      </c>
      <c r="C338" s="90" t="s">
        <v>513</v>
      </c>
      <c r="D338" s="90" t="s">
        <v>1116</v>
      </c>
      <c r="E338" s="130" t="s">
        <v>1083</v>
      </c>
      <c r="F338" s="91">
        <v>30000</v>
      </c>
      <c r="G338" s="110">
        <v>0</v>
      </c>
      <c r="H338" s="37">
        <v>25</v>
      </c>
      <c r="I338" s="38">
        <f t="shared" si="53"/>
        <v>861</v>
      </c>
      <c r="J338" s="38">
        <f t="shared" si="54"/>
        <v>2130</v>
      </c>
      <c r="K338" s="38">
        <f t="shared" si="55"/>
        <v>390</v>
      </c>
      <c r="L338" s="38">
        <f t="shared" si="56"/>
        <v>912</v>
      </c>
      <c r="M338" s="38">
        <f t="shared" si="57"/>
        <v>2127</v>
      </c>
      <c r="N338" s="39"/>
      <c r="O338" s="37">
        <f t="shared" si="51"/>
        <v>6420</v>
      </c>
      <c r="P338" s="113">
        <v>4178.24</v>
      </c>
      <c r="Q338" s="37">
        <f t="shared" si="58"/>
        <v>4647</v>
      </c>
      <c r="R338" s="37">
        <f>F338-P338</f>
        <v>25821.760000000002</v>
      </c>
      <c r="S338" s="92" t="s">
        <v>1084</v>
      </c>
      <c r="T338" s="90" t="s">
        <v>2178</v>
      </c>
      <c r="U338" s="107">
        <v>2</v>
      </c>
      <c r="V338" s="90" t="s">
        <v>1542</v>
      </c>
    </row>
    <row r="339" spans="1:22" s="14" customFormat="1" x14ac:dyDescent="0.25">
      <c r="A339" s="36">
        <v>332</v>
      </c>
      <c r="B339" s="90" t="s">
        <v>860</v>
      </c>
      <c r="C339" s="90" t="s">
        <v>257</v>
      </c>
      <c r="D339" s="90" t="s">
        <v>1139</v>
      </c>
      <c r="E339" s="130" t="s">
        <v>1083</v>
      </c>
      <c r="F339" s="91">
        <v>26250</v>
      </c>
      <c r="G339" s="110">
        <v>0</v>
      </c>
      <c r="H339" s="37">
        <v>25</v>
      </c>
      <c r="I339" s="38">
        <f t="shared" si="53"/>
        <v>753.375</v>
      </c>
      <c r="J339" s="38">
        <f t="shared" si="54"/>
        <v>1863.7499999999998</v>
      </c>
      <c r="K339" s="38">
        <f t="shared" si="55"/>
        <v>341.25</v>
      </c>
      <c r="L339" s="38">
        <f t="shared" si="56"/>
        <v>798</v>
      </c>
      <c r="M339" s="38">
        <f t="shared" si="57"/>
        <v>1861.1250000000002</v>
      </c>
      <c r="N339" s="39"/>
      <c r="O339" s="37">
        <f t="shared" si="51"/>
        <v>5617.5</v>
      </c>
      <c r="P339" s="113">
        <v>11584.73</v>
      </c>
      <c r="Q339" s="37">
        <f t="shared" si="58"/>
        <v>4066.125</v>
      </c>
      <c r="R339" s="37">
        <f>F339-P339</f>
        <v>14665.27</v>
      </c>
      <c r="S339" s="93" t="s">
        <v>1089</v>
      </c>
      <c r="T339" s="90" t="s">
        <v>2179</v>
      </c>
      <c r="U339" s="107">
        <v>3</v>
      </c>
      <c r="V339" s="90" t="s">
        <v>1853</v>
      </c>
    </row>
    <row r="340" spans="1:22" s="14" customFormat="1" ht="39" x14ac:dyDescent="0.25">
      <c r="A340" s="36">
        <v>333</v>
      </c>
      <c r="B340" s="90" t="s">
        <v>122</v>
      </c>
      <c r="C340" s="90" t="s">
        <v>123</v>
      </c>
      <c r="D340" s="90" t="s">
        <v>1121</v>
      </c>
      <c r="E340" s="130" t="s">
        <v>1085</v>
      </c>
      <c r="F340" s="91">
        <v>45000</v>
      </c>
      <c r="G340" s="111">
        <v>1148.33</v>
      </c>
      <c r="H340" s="37">
        <v>25</v>
      </c>
      <c r="I340" s="38">
        <f t="shared" si="53"/>
        <v>1291.5</v>
      </c>
      <c r="J340" s="38">
        <f t="shared" si="54"/>
        <v>3194.9999999999995</v>
      </c>
      <c r="K340" s="38">
        <f t="shared" si="55"/>
        <v>585</v>
      </c>
      <c r="L340" s="38">
        <f t="shared" si="56"/>
        <v>1368</v>
      </c>
      <c r="M340" s="38">
        <f t="shared" si="57"/>
        <v>3190.5</v>
      </c>
      <c r="N340" s="39"/>
      <c r="O340" s="37">
        <f t="shared" si="51"/>
        <v>9630</v>
      </c>
      <c r="P340" s="113">
        <v>7140.26</v>
      </c>
      <c r="Q340" s="37">
        <f t="shared" si="58"/>
        <v>6970.5</v>
      </c>
      <c r="R340" s="37">
        <f>F340-P340</f>
        <v>37859.74</v>
      </c>
      <c r="S340" s="92" t="s">
        <v>1084</v>
      </c>
      <c r="T340" s="90" t="s">
        <v>2179</v>
      </c>
      <c r="U340" s="107">
        <v>4</v>
      </c>
      <c r="V340" s="90" t="s">
        <v>1229</v>
      </c>
    </row>
    <row r="341" spans="1:22" s="14" customFormat="1" x14ac:dyDescent="0.25">
      <c r="A341" s="36">
        <v>334</v>
      </c>
      <c r="B341" s="90" t="s">
        <v>493</v>
      </c>
      <c r="C341" s="90" t="s">
        <v>78</v>
      </c>
      <c r="D341" s="90" t="s">
        <v>1115</v>
      </c>
      <c r="E341" s="130" t="s">
        <v>1083</v>
      </c>
      <c r="F341" s="91">
        <v>15000</v>
      </c>
      <c r="G341" s="110">
        <v>0</v>
      </c>
      <c r="H341" s="37">
        <v>25</v>
      </c>
      <c r="I341" s="38">
        <f t="shared" si="53"/>
        <v>430.5</v>
      </c>
      <c r="J341" s="38">
        <f t="shared" si="54"/>
        <v>1065</v>
      </c>
      <c r="K341" s="38">
        <f t="shared" si="55"/>
        <v>195</v>
      </c>
      <c r="L341" s="38">
        <f t="shared" si="56"/>
        <v>456</v>
      </c>
      <c r="M341" s="38">
        <f t="shared" si="57"/>
        <v>1063.5</v>
      </c>
      <c r="N341" s="39"/>
      <c r="O341" s="37">
        <f t="shared" si="51"/>
        <v>3210</v>
      </c>
      <c r="P341" s="113">
        <v>7411.43</v>
      </c>
      <c r="Q341" s="37">
        <f t="shared" si="58"/>
        <v>2323.5</v>
      </c>
      <c r="R341" s="37">
        <v>7588.57</v>
      </c>
      <c r="S341" s="94" t="s">
        <v>1092</v>
      </c>
      <c r="T341" s="90" t="s">
        <v>2179</v>
      </c>
      <c r="U341" s="107">
        <v>1</v>
      </c>
      <c r="V341" s="90" t="s">
        <v>1523</v>
      </c>
    </row>
    <row r="342" spans="1:22" s="14" customFormat="1" x14ac:dyDescent="0.25">
      <c r="A342" s="36">
        <v>335</v>
      </c>
      <c r="B342" s="90" t="s">
        <v>2059</v>
      </c>
      <c r="C342" s="90" t="s">
        <v>51</v>
      </c>
      <c r="D342" s="90" t="s">
        <v>1129</v>
      </c>
      <c r="E342" s="130" t="s">
        <v>1083</v>
      </c>
      <c r="F342" s="91">
        <v>33000</v>
      </c>
      <c r="G342" s="110">
        <v>0</v>
      </c>
      <c r="H342" s="37">
        <v>25</v>
      </c>
      <c r="I342" s="38">
        <f t="shared" si="53"/>
        <v>947.1</v>
      </c>
      <c r="J342" s="38">
        <f t="shared" si="54"/>
        <v>2343</v>
      </c>
      <c r="K342" s="38">
        <f t="shared" si="55"/>
        <v>429</v>
      </c>
      <c r="L342" s="38">
        <f t="shared" si="56"/>
        <v>1003.2</v>
      </c>
      <c r="M342" s="38">
        <f t="shared" si="57"/>
        <v>2339.7000000000003</v>
      </c>
      <c r="N342" s="39"/>
      <c r="O342" s="37">
        <f t="shared" si="51"/>
        <v>7062</v>
      </c>
      <c r="P342" s="113">
        <v>1975.3</v>
      </c>
      <c r="Q342" s="37">
        <f t="shared" si="58"/>
        <v>5111.7000000000007</v>
      </c>
      <c r="R342" s="37">
        <f t="shared" ref="R342:R363" si="59">F342-P342</f>
        <v>31024.7</v>
      </c>
      <c r="S342" s="93" t="s">
        <v>1089</v>
      </c>
      <c r="T342" s="90" t="s">
        <v>2178</v>
      </c>
      <c r="U342" s="107">
        <v>2</v>
      </c>
      <c r="V342" s="90" t="s">
        <v>2256</v>
      </c>
    </row>
    <row r="343" spans="1:22" s="14" customFormat="1" x14ac:dyDescent="0.25">
      <c r="A343" s="36">
        <v>336</v>
      </c>
      <c r="B343" s="90" t="s">
        <v>360</v>
      </c>
      <c r="C343" s="90" t="s">
        <v>129</v>
      </c>
      <c r="D343" s="90" t="s">
        <v>1093</v>
      </c>
      <c r="E343" s="130" t="s">
        <v>1083</v>
      </c>
      <c r="F343" s="91">
        <v>60000</v>
      </c>
      <c r="G343" s="111">
        <v>3486.68</v>
      </c>
      <c r="H343" s="37">
        <v>25</v>
      </c>
      <c r="I343" s="38">
        <f t="shared" si="53"/>
        <v>1722</v>
      </c>
      <c r="J343" s="38">
        <f t="shared" si="54"/>
        <v>4260</v>
      </c>
      <c r="K343" s="38">
        <f t="shared" si="55"/>
        <v>780</v>
      </c>
      <c r="L343" s="38">
        <f t="shared" si="56"/>
        <v>1824</v>
      </c>
      <c r="M343" s="38">
        <f t="shared" si="57"/>
        <v>4254</v>
      </c>
      <c r="N343" s="39"/>
      <c r="O343" s="37">
        <f t="shared" si="51"/>
        <v>12840</v>
      </c>
      <c r="P343" s="113">
        <v>9913</v>
      </c>
      <c r="Q343" s="37">
        <f t="shared" si="58"/>
        <v>9294</v>
      </c>
      <c r="R343" s="37">
        <f t="shared" si="59"/>
        <v>50087</v>
      </c>
      <c r="S343" s="92" t="s">
        <v>1084</v>
      </c>
      <c r="T343" s="90" t="s">
        <v>2179</v>
      </c>
      <c r="U343" s="107">
        <v>5</v>
      </c>
      <c r="V343" s="90" t="s">
        <v>1409</v>
      </c>
    </row>
    <row r="344" spans="1:22" s="14" customFormat="1" x14ac:dyDescent="0.25">
      <c r="A344" s="36">
        <v>337</v>
      </c>
      <c r="B344" s="90" t="s">
        <v>174</v>
      </c>
      <c r="C344" s="90" t="s">
        <v>175</v>
      </c>
      <c r="D344" s="90" t="s">
        <v>1106</v>
      </c>
      <c r="E344" s="130" t="s">
        <v>1083</v>
      </c>
      <c r="F344" s="91">
        <v>35000</v>
      </c>
      <c r="G344" s="110">
        <v>0</v>
      </c>
      <c r="H344" s="37">
        <v>25</v>
      </c>
      <c r="I344" s="38">
        <f t="shared" si="53"/>
        <v>1004.5</v>
      </c>
      <c r="J344" s="38">
        <f t="shared" si="54"/>
        <v>2485</v>
      </c>
      <c r="K344" s="38">
        <f t="shared" si="55"/>
        <v>455</v>
      </c>
      <c r="L344" s="38">
        <f t="shared" si="56"/>
        <v>1064</v>
      </c>
      <c r="M344" s="38">
        <f t="shared" si="57"/>
        <v>2481.5</v>
      </c>
      <c r="N344" s="39"/>
      <c r="O344" s="37">
        <f t="shared" ref="O344:O375" si="60">I344+J344+K344+L344+M344</f>
        <v>7490</v>
      </c>
      <c r="P344" s="113">
        <v>6060.74</v>
      </c>
      <c r="Q344" s="37">
        <f t="shared" si="58"/>
        <v>5421.5</v>
      </c>
      <c r="R344" s="37">
        <f t="shared" si="59"/>
        <v>28939.260000000002</v>
      </c>
      <c r="S344" s="95" t="s">
        <v>1089</v>
      </c>
      <c r="T344" s="90" t="s">
        <v>2179</v>
      </c>
      <c r="U344" s="107">
        <v>4</v>
      </c>
      <c r="V344" s="90" t="s">
        <v>1266</v>
      </c>
    </row>
    <row r="345" spans="1:22" s="14" customFormat="1" x14ac:dyDescent="0.25">
      <c r="A345" s="36">
        <v>338</v>
      </c>
      <c r="B345" s="90" t="s">
        <v>823</v>
      </c>
      <c r="C345" s="90" t="s">
        <v>88</v>
      </c>
      <c r="D345" s="90" t="s">
        <v>1137</v>
      </c>
      <c r="E345" s="130" t="s">
        <v>1083</v>
      </c>
      <c r="F345" s="91">
        <v>12500</v>
      </c>
      <c r="G345" s="110">
        <v>0</v>
      </c>
      <c r="H345" s="37">
        <v>25</v>
      </c>
      <c r="I345" s="38">
        <f t="shared" si="53"/>
        <v>358.75</v>
      </c>
      <c r="J345" s="38">
        <f t="shared" si="54"/>
        <v>887.49999999999989</v>
      </c>
      <c r="K345" s="38">
        <f t="shared" si="55"/>
        <v>162.5</v>
      </c>
      <c r="L345" s="38">
        <f t="shared" si="56"/>
        <v>380</v>
      </c>
      <c r="M345" s="38">
        <f t="shared" si="57"/>
        <v>886.25000000000011</v>
      </c>
      <c r="N345" s="39"/>
      <c r="O345" s="37">
        <f t="shared" si="60"/>
        <v>2675</v>
      </c>
      <c r="P345" s="114">
        <v>763.75</v>
      </c>
      <c r="Q345" s="37">
        <f t="shared" si="58"/>
        <v>1936.25</v>
      </c>
      <c r="R345" s="37">
        <f t="shared" si="59"/>
        <v>11736.25</v>
      </c>
      <c r="S345" s="92" t="s">
        <v>1084</v>
      </c>
      <c r="T345" s="90" t="s">
        <v>2178</v>
      </c>
      <c r="U345" s="107">
        <v>1</v>
      </c>
      <c r="V345" s="90" t="s">
        <v>1820</v>
      </c>
    </row>
    <row r="346" spans="1:22" s="14" customFormat="1" x14ac:dyDescent="0.25">
      <c r="A346" s="36">
        <v>339</v>
      </c>
      <c r="B346" s="90" t="s">
        <v>827</v>
      </c>
      <c r="C346" s="90" t="s">
        <v>372</v>
      </c>
      <c r="D346" s="90" t="s">
        <v>1107</v>
      </c>
      <c r="E346" s="130" t="s">
        <v>1083</v>
      </c>
      <c r="F346" s="91">
        <v>35000</v>
      </c>
      <c r="G346" s="110">
        <v>0</v>
      </c>
      <c r="H346" s="37">
        <v>25</v>
      </c>
      <c r="I346" s="38">
        <f t="shared" si="53"/>
        <v>1004.5</v>
      </c>
      <c r="J346" s="38">
        <f t="shared" si="54"/>
        <v>2485</v>
      </c>
      <c r="K346" s="38">
        <f t="shared" si="55"/>
        <v>455</v>
      </c>
      <c r="L346" s="38">
        <f t="shared" si="56"/>
        <v>1064</v>
      </c>
      <c r="M346" s="38">
        <f t="shared" si="57"/>
        <v>2481.5</v>
      </c>
      <c r="N346" s="39"/>
      <c r="O346" s="37">
        <f t="shared" si="60"/>
        <v>7490</v>
      </c>
      <c r="P346" s="113">
        <v>2093.5</v>
      </c>
      <c r="Q346" s="37">
        <f t="shared" si="58"/>
        <v>5421.5</v>
      </c>
      <c r="R346" s="37">
        <f t="shared" si="59"/>
        <v>32906.5</v>
      </c>
      <c r="S346" s="92" t="s">
        <v>1084</v>
      </c>
      <c r="T346" s="90" t="s">
        <v>2178</v>
      </c>
      <c r="U346" s="107">
        <v>3</v>
      </c>
      <c r="V346" s="90" t="s">
        <v>1824</v>
      </c>
    </row>
    <row r="347" spans="1:22" s="14" customFormat="1" x14ac:dyDescent="0.25">
      <c r="A347" s="36">
        <v>340</v>
      </c>
      <c r="B347" s="90" t="s">
        <v>776</v>
      </c>
      <c r="C347" s="90" t="s">
        <v>88</v>
      </c>
      <c r="D347" s="90" t="s">
        <v>1137</v>
      </c>
      <c r="E347" s="130" t="s">
        <v>1083</v>
      </c>
      <c r="F347" s="91">
        <v>12500</v>
      </c>
      <c r="G347" s="110">
        <v>0</v>
      </c>
      <c r="H347" s="37">
        <v>25</v>
      </c>
      <c r="I347" s="38">
        <f t="shared" si="53"/>
        <v>358.75</v>
      </c>
      <c r="J347" s="38">
        <f t="shared" si="54"/>
        <v>887.49999999999989</v>
      </c>
      <c r="K347" s="38">
        <f t="shared" si="55"/>
        <v>162.5</v>
      </c>
      <c r="L347" s="38">
        <f t="shared" si="56"/>
        <v>380</v>
      </c>
      <c r="M347" s="38">
        <f t="shared" si="57"/>
        <v>886.25000000000011</v>
      </c>
      <c r="N347" s="39"/>
      <c r="O347" s="37">
        <f t="shared" si="60"/>
        <v>2675</v>
      </c>
      <c r="P347" s="114">
        <v>763.75</v>
      </c>
      <c r="Q347" s="37">
        <f t="shared" si="58"/>
        <v>1936.25</v>
      </c>
      <c r="R347" s="37">
        <f t="shared" si="59"/>
        <v>11736.25</v>
      </c>
      <c r="S347" s="92" t="s">
        <v>1084</v>
      </c>
      <c r="T347" s="90" t="s">
        <v>2178</v>
      </c>
      <c r="U347" s="107">
        <v>1</v>
      </c>
      <c r="V347" s="90" t="s">
        <v>1781</v>
      </c>
    </row>
    <row r="348" spans="1:22" s="14" customFormat="1" ht="39" x14ac:dyDescent="0.25">
      <c r="A348" s="36">
        <v>341</v>
      </c>
      <c r="B348" s="90" t="s">
        <v>339</v>
      </c>
      <c r="C348" s="90" t="s">
        <v>58</v>
      </c>
      <c r="D348" s="90" t="s">
        <v>1113</v>
      </c>
      <c r="E348" s="130" t="s">
        <v>1085</v>
      </c>
      <c r="F348" s="91">
        <v>13200</v>
      </c>
      <c r="G348" s="110">
        <v>0</v>
      </c>
      <c r="H348" s="37">
        <v>25</v>
      </c>
      <c r="I348" s="38">
        <f t="shared" si="53"/>
        <v>378.84</v>
      </c>
      <c r="J348" s="38">
        <f t="shared" si="54"/>
        <v>937.19999999999993</v>
      </c>
      <c r="K348" s="38">
        <f t="shared" si="55"/>
        <v>171.6</v>
      </c>
      <c r="L348" s="38">
        <f t="shared" si="56"/>
        <v>401.28</v>
      </c>
      <c r="M348" s="38">
        <f t="shared" si="57"/>
        <v>935.88000000000011</v>
      </c>
      <c r="N348" s="39"/>
      <c r="O348" s="37">
        <f t="shared" si="60"/>
        <v>2824.8</v>
      </c>
      <c r="P348" s="113">
        <v>1659.34</v>
      </c>
      <c r="Q348" s="37">
        <f t="shared" si="58"/>
        <v>2044.68</v>
      </c>
      <c r="R348" s="37">
        <f t="shared" si="59"/>
        <v>11540.66</v>
      </c>
      <c r="S348" s="94" t="s">
        <v>1089</v>
      </c>
      <c r="T348" s="90" t="s">
        <v>2178</v>
      </c>
      <c r="U348" s="107">
        <v>1</v>
      </c>
      <c r="V348" s="90" t="s">
        <v>1392</v>
      </c>
    </row>
    <row r="349" spans="1:22" s="14" customFormat="1" ht="39" x14ac:dyDescent="0.25">
      <c r="A349" s="36">
        <v>342</v>
      </c>
      <c r="B349" s="90" t="s">
        <v>62</v>
      </c>
      <c r="C349" s="90" t="s">
        <v>63</v>
      </c>
      <c r="D349" s="90" t="s">
        <v>1097</v>
      </c>
      <c r="E349" s="130" t="s">
        <v>1085</v>
      </c>
      <c r="F349" s="91">
        <v>90000</v>
      </c>
      <c r="G349" s="111">
        <v>9753.1200000000008</v>
      </c>
      <c r="H349" s="37">
        <v>25</v>
      </c>
      <c r="I349" s="38">
        <f t="shared" si="53"/>
        <v>2583</v>
      </c>
      <c r="J349" s="38">
        <f t="shared" si="54"/>
        <v>6389.9999999999991</v>
      </c>
      <c r="K349" s="38">
        <f t="shared" si="55"/>
        <v>1170</v>
      </c>
      <c r="L349" s="38">
        <f t="shared" si="56"/>
        <v>2736</v>
      </c>
      <c r="M349" s="38">
        <f t="shared" si="57"/>
        <v>6381</v>
      </c>
      <c r="N349" s="39"/>
      <c r="O349" s="37">
        <f t="shared" si="60"/>
        <v>19260</v>
      </c>
      <c r="P349" s="113">
        <v>23204.68</v>
      </c>
      <c r="Q349" s="37">
        <f t="shared" si="58"/>
        <v>13941</v>
      </c>
      <c r="R349" s="37">
        <f t="shared" si="59"/>
        <v>66795.320000000007</v>
      </c>
      <c r="S349" s="92" t="s">
        <v>1084</v>
      </c>
      <c r="T349" s="90" t="s">
        <v>2178</v>
      </c>
      <c r="U349" s="107">
        <v>4</v>
      </c>
      <c r="V349" s="90" t="s">
        <v>1187</v>
      </c>
    </row>
    <row r="350" spans="1:22" s="14" customFormat="1" x14ac:dyDescent="0.25">
      <c r="A350" s="36">
        <v>343</v>
      </c>
      <c r="B350" s="90" t="s">
        <v>2146</v>
      </c>
      <c r="C350" s="90" t="s">
        <v>806</v>
      </c>
      <c r="D350" s="90" t="s">
        <v>1108</v>
      </c>
      <c r="E350" s="130" t="s">
        <v>1083</v>
      </c>
      <c r="F350" s="91">
        <v>25000</v>
      </c>
      <c r="G350" s="110">
        <v>0</v>
      </c>
      <c r="H350" s="37">
        <v>25</v>
      </c>
      <c r="I350" s="38">
        <f t="shared" si="53"/>
        <v>717.5</v>
      </c>
      <c r="J350" s="38">
        <f t="shared" si="54"/>
        <v>1774.9999999999998</v>
      </c>
      <c r="K350" s="38">
        <f t="shared" si="55"/>
        <v>325</v>
      </c>
      <c r="L350" s="38">
        <f t="shared" si="56"/>
        <v>760</v>
      </c>
      <c r="M350" s="38">
        <f t="shared" si="57"/>
        <v>1772.5000000000002</v>
      </c>
      <c r="N350" s="39"/>
      <c r="O350" s="37">
        <f t="shared" si="60"/>
        <v>5350</v>
      </c>
      <c r="P350" s="113">
        <v>1502.5</v>
      </c>
      <c r="Q350" s="37">
        <f t="shared" si="58"/>
        <v>3872.5</v>
      </c>
      <c r="R350" s="37">
        <f t="shared" si="59"/>
        <v>23497.5</v>
      </c>
      <c r="S350" s="94" t="s">
        <v>1092</v>
      </c>
      <c r="T350" s="90" t="s">
        <v>2179</v>
      </c>
      <c r="U350" s="107">
        <v>3</v>
      </c>
      <c r="V350" s="90" t="s">
        <v>2264</v>
      </c>
    </row>
    <row r="351" spans="1:22" s="14" customFormat="1" x14ac:dyDescent="0.25">
      <c r="A351" s="36">
        <v>344</v>
      </c>
      <c r="B351" s="90" t="s">
        <v>1034</v>
      </c>
      <c r="C351" s="90" t="s">
        <v>957</v>
      </c>
      <c r="D351" s="90" t="s">
        <v>1140</v>
      </c>
      <c r="E351" s="130" t="s">
        <v>1083</v>
      </c>
      <c r="F351" s="91">
        <v>60000</v>
      </c>
      <c r="G351" s="111">
        <v>3486.68</v>
      </c>
      <c r="H351" s="37">
        <v>25</v>
      </c>
      <c r="I351" s="38">
        <f t="shared" si="53"/>
        <v>1722</v>
      </c>
      <c r="J351" s="38">
        <f t="shared" si="54"/>
        <v>4260</v>
      </c>
      <c r="K351" s="38">
        <f t="shared" si="55"/>
        <v>780</v>
      </c>
      <c r="L351" s="38">
        <f t="shared" si="56"/>
        <v>1824</v>
      </c>
      <c r="M351" s="38">
        <f t="shared" si="57"/>
        <v>4254</v>
      </c>
      <c r="N351" s="39"/>
      <c r="O351" s="37">
        <f t="shared" si="60"/>
        <v>12840</v>
      </c>
      <c r="P351" s="113">
        <v>7057.68</v>
      </c>
      <c r="Q351" s="37">
        <f t="shared" si="58"/>
        <v>9294</v>
      </c>
      <c r="R351" s="37">
        <f t="shared" si="59"/>
        <v>52942.32</v>
      </c>
      <c r="S351" s="92" t="s">
        <v>1084</v>
      </c>
      <c r="T351" s="90" t="s">
        <v>2179</v>
      </c>
      <c r="U351" s="107">
        <v>2</v>
      </c>
      <c r="V351" s="90" t="s">
        <v>2012</v>
      </c>
    </row>
    <row r="352" spans="1:22" s="14" customFormat="1" x14ac:dyDescent="0.25">
      <c r="A352" s="36">
        <v>345</v>
      </c>
      <c r="B352" s="90" t="s">
        <v>2210</v>
      </c>
      <c r="C352" s="90" t="s">
        <v>51</v>
      </c>
      <c r="D352" s="90" t="s">
        <v>1137</v>
      </c>
      <c r="E352" s="130" t="s">
        <v>1083</v>
      </c>
      <c r="F352" s="91">
        <v>16698</v>
      </c>
      <c r="G352" s="110">
        <v>0</v>
      </c>
      <c r="H352" s="37">
        <v>25</v>
      </c>
      <c r="I352" s="38">
        <f t="shared" si="53"/>
        <v>479.23259999999999</v>
      </c>
      <c r="J352" s="38">
        <f t="shared" si="54"/>
        <v>1185.558</v>
      </c>
      <c r="K352" s="38">
        <f t="shared" si="55"/>
        <v>217.07399999999998</v>
      </c>
      <c r="L352" s="38">
        <f t="shared" si="56"/>
        <v>507.61919999999998</v>
      </c>
      <c r="M352" s="38">
        <f t="shared" si="57"/>
        <v>1183.8882000000001</v>
      </c>
      <c r="N352" s="39"/>
      <c r="O352" s="37">
        <f t="shared" si="60"/>
        <v>3573.3720000000003</v>
      </c>
      <c r="P352" s="113">
        <v>1011.85</v>
      </c>
      <c r="Q352" s="37">
        <f t="shared" si="58"/>
        <v>2586.5201999999999</v>
      </c>
      <c r="R352" s="37">
        <f t="shared" si="59"/>
        <v>15686.15</v>
      </c>
      <c r="S352" s="94" t="s">
        <v>1092</v>
      </c>
      <c r="T352" s="90" t="s">
        <v>2178</v>
      </c>
      <c r="U352" s="107">
        <v>1</v>
      </c>
      <c r="V352" s="90" t="s">
        <v>2319</v>
      </c>
    </row>
    <row r="353" spans="1:22" s="14" customFormat="1" x14ac:dyDescent="0.25">
      <c r="A353" s="36">
        <v>346</v>
      </c>
      <c r="B353" s="90" t="s">
        <v>984</v>
      </c>
      <c r="C353" s="90" t="s">
        <v>78</v>
      </c>
      <c r="D353" s="90" t="s">
        <v>1133</v>
      </c>
      <c r="E353" s="130" t="s">
        <v>1083</v>
      </c>
      <c r="F353" s="91">
        <v>20000</v>
      </c>
      <c r="G353" s="110">
        <v>0</v>
      </c>
      <c r="H353" s="37">
        <v>25</v>
      </c>
      <c r="I353" s="38">
        <f t="shared" si="53"/>
        <v>574</v>
      </c>
      <c r="J353" s="38">
        <f t="shared" si="54"/>
        <v>1419.9999999999998</v>
      </c>
      <c r="K353" s="38">
        <f t="shared" si="55"/>
        <v>260</v>
      </c>
      <c r="L353" s="38">
        <f t="shared" si="56"/>
        <v>608</v>
      </c>
      <c r="M353" s="38">
        <f t="shared" si="57"/>
        <v>1418</v>
      </c>
      <c r="N353" s="39"/>
      <c r="O353" s="37">
        <f t="shared" si="60"/>
        <v>4280</v>
      </c>
      <c r="P353" s="113">
        <v>1207</v>
      </c>
      <c r="Q353" s="37">
        <f t="shared" si="58"/>
        <v>3098</v>
      </c>
      <c r="R353" s="37">
        <f t="shared" si="59"/>
        <v>18793</v>
      </c>
      <c r="S353" s="96" t="s">
        <v>1089</v>
      </c>
      <c r="T353" s="90" t="s">
        <v>2179</v>
      </c>
      <c r="U353" s="107">
        <v>1</v>
      </c>
      <c r="V353" s="90" t="s">
        <v>2245</v>
      </c>
    </row>
    <row r="354" spans="1:22" s="14" customFormat="1" x14ac:dyDescent="0.25">
      <c r="A354" s="36">
        <v>347</v>
      </c>
      <c r="B354" s="90" t="s">
        <v>2042</v>
      </c>
      <c r="C354" s="90" t="s">
        <v>78</v>
      </c>
      <c r="D354" s="90" t="s">
        <v>1137</v>
      </c>
      <c r="E354" s="130" t="s">
        <v>1083</v>
      </c>
      <c r="F354" s="91">
        <v>15000</v>
      </c>
      <c r="G354" s="110">
        <v>0</v>
      </c>
      <c r="H354" s="37">
        <v>25</v>
      </c>
      <c r="I354" s="38">
        <f t="shared" si="53"/>
        <v>430.5</v>
      </c>
      <c r="J354" s="38">
        <f t="shared" si="54"/>
        <v>1065</v>
      </c>
      <c r="K354" s="38">
        <f t="shared" si="55"/>
        <v>195</v>
      </c>
      <c r="L354" s="38">
        <f t="shared" si="56"/>
        <v>456</v>
      </c>
      <c r="M354" s="38">
        <f t="shared" si="57"/>
        <v>1063.5</v>
      </c>
      <c r="N354" s="39"/>
      <c r="O354" s="37">
        <f t="shared" si="60"/>
        <v>3210</v>
      </c>
      <c r="P354" s="113">
        <v>1521.5</v>
      </c>
      <c r="Q354" s="37">
        <f t="shared" si="58"/>
        <v>2323.5</v>
      </c>
      <c r="R354" s="37">
        <f t="shared" si="59"/>
        <v>13478.5</v>
      </c>
      <c r="S354" s="95" t="s">
        <v>1089</v>
      </c>
      <c r="T354" s="90" t="s">
        <v>2179</v>
      </c>
      <c r="U354" s="107">
        <v>1</v>
      </c>
      <c r="V354" s="90" t="s">
        <v>2341</v>
      </c>
    </row>
    <row r="355" spans="1:22" s="14" customFormat="1" ht="39" x14ac:dyDescent="0.25">
      <c r="A355" s="36">
        <v>348</v>
      </c>
      <c r="B355" s="90" t="s">
        <v>589</v>
      </c>
      <c r="C355" s="90" t="s">
        <v>590</v>
      </c>
      <c r="D355" s="90" t="s">
        <v>1124</v>
      </c>
      <c r="E355" s="130" t="s">
        <v>1085</v>
      </c>
      <c r="F355" s="91">
        <v>45000</v>
      </c>
      <c r="G355" s="111">
        <v>1148.33</v>
      </c>
      <c r="H355" s="37">
        <v>25</v>
      </c>
      <c r="I355" s="38">
        <f t="shared" si="53"/>
        <v>1291.5</v>
      </c>
      <c r="J355" s="38">
        <f t="shared" si="54"/>
        <v>3194.9999999999995</v>
      </c>
      <c r="K355" s="38">
        <f t="shared" si="55"/>
        <v>585</v>
      </c>
      <c r="L355" s="38">
        <f t="shared" si="56"/>
        <v>1368</v>
      </c>
      <c r="M355" s="38">
        <f t="shared" si="57"/>
        <v>3190.5</v>
      </c>
      <c r="N355" s="39"/>
      <c r="O355" s="37">
        <f t="shared" si="60"/>
        <v>9630</v>
      </c>
      <c r="P355" s="113">
        <v>3882.83</v>
      </c>
      <c r="Q355" s="37">
        <f t="shared" si="58"/>
        <v>6970.5</v>
      </c>
      <c r="R355" s="37">
        <f t="shared" si="59"/>
        <v>41117.17</v>
      </c>
      <c r="S355" s="92" t="s">
        <v>1084</v>
      </c>
      <c r="T355" s="90" t="s">
        <v>2179</v>
      </c>
      <c r="U355" s="107">
        <v>2</v>
      </c>
      <c r="V355" s="90" t="s">
        <v>1615</v>
      </c>
    </row>
    <row r="356" spans="1:22" s="14" customFormat="1" ht="39" x14ac:dyDescent="0.25">
      <c r="A356" s="36">
        <v>349</v>
      </c>
      <c r="B356" s="90" t="s">
        <v>134</v>
      </c>
      <c r="C356" s="90" t="s">
        <v>58</v>
      </c>
      <c r="D356" s="90" t="s">
        <v>1113</v>
      </c>
      <c r="E356" s="130" t="s">
        <v>1085</v>
      </c>
      <c r="F356" s="91">
        <v>13200</v>
      </c>
      <c r="G356" s="110">
        <v>0</v>
      </c>
      <c r="H356" s="37">
        <v>25</v>
      </c>
      <c r="I356" s="38">
        <f t="shared" si="53"/>
        <v>378.84</v>
      </c>
      <c r="J356" s="38">
        <f t="shared" si="54"/>
        <v>937.19999999999993</v>
      </c>
      <c r="K356" s="38">
        <f t="shared" si="55"/>
        <v>171.6</v>
      </c>
      <c r="L356" s="38">
        <f t="shared" si="56"/>
        <v>401.28</v>
      </c>
      <c r="M356" s="38">
        <f t="shared" si="57"/>
        <v>935.88000000000011</v>
      </c>
      <c r="N356" s="39"/>
      <c r="O356" s="37">
        <f t="shared" si="60"/>
        <v>2824.8</v>
      </c>
      <c r="P356" s="114">
        <v>955.12</v>
      </c>
      <c r="Q356" s="37">
        <f t="shared" si="58"/>
        <v>2044.68</v>
      </c>
      <c r="R356" s="37">
        <f t="shared" si="59"/>
        <v>12244.88</v>
      </c>
      <c r="S356" s="92" t="s">
        <v>1084</v>
      </c>
      <c r="T356" s="90" t="s">
        <v>2178</v>
      </c>
      <c r="U356" s="107">
        <v>1</v>
      </c>
      <c r="V356" s="90" t="s">
        <v>1237</v>
      </c>
    </row>
    <row r="357" spans="1:22" s="14" customFormat="1" x14ac:dyDescent="0.25">
      <c r="A357" s="36">
        <v>350</v>
      </c>
      <c r="B357" s="90" t="s">
        <v>763</v>
      </c>
      <c r="C357" s="90" t="s">
        <v>108</v>
      </c>
      <c r="D357" s="90" t="s">
        <v>1127</v>
      </c>
      <c r="E357" s="130" t="s">
        <v>1083</v>
      </c>
      <c r="F357" s="91">
        <v>18975</v>
      </c>
      <c r="G357" s="110">
        <v>0</v>
      </c>
      <c r="H357" s="37">
        <v>25</v>
      </c>
      <c r="I357" s="38">
        <f t="shared" si="53"/>
        <v>544.58249999999998</v>
      </c>
      <c r="J357" s="38">
        <f t="shared" si="54"/>
        <v>1347.2249999999999</v>
      </c>
      <c r="K357" s="38">
        <f t="shared" si="55"/>
        <v>246.67499999999998</v>
      </c>
      <c r="L357" s="38">
        <f t="shared" si="56"/>
        <v>576.84</v>
      </c>
      <c r="M357" s="38">
        <f t="shared" si="57"/>
        <v>1345.3275000000001</v>
      </c>
      <c r="N357" s="39"/>
      <c r="O357" s="37">
        <f t="shared" si="60"/>
        <v>4060.6500000000005</v>
      </c>
      <c r="P357" s="113">
        <v>4550.6400000000003</v>
      </c>
      <c r="Q357" s="37">
        <f t="shared" si="58"/>
        <v>2939.2275</v>
      </c>
      <c r="R357" s="37">
        <f t="shared" si="59"/>
        <v>14424.36</v>
      </c>
      <c r="S357" s="93" t="s">
        <v>1089</v>
      </c>
      <c r="T357" s="90" t="s">
        <v>2179</v>
      </c>
      <c r="U357" s="107">
        <v>1</v>
      </c>
      <c r="V357" s="90" t="s">
        <v>1769</v>
      </c>
    </row>
    <row r="358" spans="1:22" s="14" customFormat="1" x14ac:dyDescent="0.25">
      <c r="A358" s="36">
        <v>351</v>
      </c>
      <c r="B358" s="90" t="s">
        <v>1018</v>
      </c>
      <c r="C358" s="90" t="s">
        <v>878</v>
      </c>
      <c r="D358" s="90" t="s">
        <v>2218</v>
      </c>
      <c r="E358" s="130" t="s">
        <v>1083</v>
      </c>
      <c r="F358" s="91">
        <v>35000</v>
      </c>
      <c r="G358" s="110">
        <v>0</v>
      </c>
      <c r="H358" s="37">
        <v>25</v>
      </c>
      <c r="I358" s="38">
        <f t="shared" si="53"/>
        <v>1004.5</v>
      </c>
      <c r="J358" s="38">
        <f t="shared" si="54"/>
        <v>2485</v>
      </c>
      <c r="K358" s="38">
        <f t="shared" si="55"/>
        <v>455</v>
      </c>
      <c r="L358" s="38">
        <f t="shared" si="56"/>
        <v>1064</v>
      </c>
      <c r="M358" s="38">
        <f t="shared" si="57"/>
        <v>2481.5</v>
      </c>
      <c r="N358" s="39"/>
      <c r="O358" s="37">
        <f t="shared" si="60"/>
        <v>7490</v>
      </c>
      <c r="P358" s="113">
        <v>3893.62</v>
      </c>
      <c r="Q358" s="37">
        <f t="shared" si="58"/>
        <v>5421.5</v>
      </c>
      <c r="R358" s="37">
        <f t="shared" si="59"/>
        <v>31106.38</v>
      </c>
      <c r="S358" s="95" t="s">
        <v>1089</v>
      </c>
      <c r="T358" s="90" t="s">
        <v>2179</v>
      </c>
      <c r="U358" s="107">
        <v>3</v>
      </c>
      <c r="V358" s="90" t="s">
        <v>1996</v>
      </c>
    </row>
    <row r="359" spans="1:22" s="14" customFormat="1" x14ac:dyDescent="0.25">
      <c r="A359" s="36">
        <v>352</v>
      </c>
      <c r="B359" s="90" t="s">
        <v>262</v>
      </c>
      <c r="C359" s="90" t="s">
        <v>25</v>
      </c>
      <c r="D359" s="90" t="s">
        <v>1091</v>
      </c>
      <c r="E359" s="131" t="s">
        <v>25</v>
      </c>
      <c r="F359" s="91">
        <v>10000</v>
      </c>
      <c r="G359" s="110">
        <v>0</v>
      </c>
      <c r="H359" s="37">
        <v>25</v>
      </c>
      <c r="I359" s="38">
        <f t="shared" si="53"/>
        <v>287</v>
      </c>
      <c r="J359" s="38">
        <f t="shared" si="54"/>
        <v>709.99999999999989</v>
      </c>
      <c r="K359" s="38">
        <f t="shared" si="55"/>
        <v>130</v>
      </c>
      <c r="L359" s="38">
        <f t="shared" si="56"/>
        <v>304</v>
      </c>
      <c r="M359" s="38">
        <f t="shared" si="57"/>
        <v>709</v>
      </c>
      <c r="N359" s="39"/>
      <c r="O359" s="37">
        <f t="shared" si="60"/>
        <v>2140</v>
      </c>
      <c r="P359" s="114">
        <v>666</v>
      </c>
      <c r="Q359" s="37">
        <f t="shared" si="58"/>
        <v>1549</v>
      </c>
      <c r="R359" s="37">
        <f t="shared" si="59"/>
        <v>9334</v>
      </c>
      <c r="S359" s="92" t="s">
        <v>1084</v>
      </c>
      <c r="T359" s="90" t="s">
        <v>2179</v>
      </c>
      <c r="U359" s="107" t="s">
        <v>2184</v>
      </c>
      <c r="V359" s="90" t="s">
        <v>1328</v>
      </c>
    </row>
    <row r="360" spans="1:22" s="14" customFormat="1" ht="39" x14ac:dyDescent="0.25">
      <c r="A360" s="36">
        <v>353</v>
      </c>
      <c r="B360" s="90" t="s">
        <v>183</v>
      </c>
      <c r="C360" s="90" t="s">
        <v>51</v>
      </c>
      <c r="D360" s="90" t="s">
        <v>1095</v>
      </c>
      <c r="E360" s="130" t="s">
        <v>1085</v>
      </c>
      <c r="F360" s="91">
        <v>31000</v>
      </c>
      <c r="G360" s="110">
        <v>0</v>
      </c>
      <c r="H360" s="37">
        <v>25</v>
      </c>
      <c r="I360" s="38">
        <f t="shared" si="53"/>
        <v>889.7</v>
      </c>
      <c r="J360" s="38">
        <f t="shared" si="54"/>
        <v>2201</v>
      </c>
      <c r="K360" s="38">
        <f t="shared" si="55"/>
        <v>403</v>
      </c>
      <c r="L360" s="38">
        <f t="shared" si="56"/>
        <v>942.4</v>
      </c>
      <c r="M360" s="38">
        <f t="shared" si="57"/>
        <v>2197.9</v>
      </c>
      <c r="N360" s="39"/>
      <c r="O360" s="37">
        <f t="shared" si="60"/>
        <v>6634</v>
      </c>
      <c r="P360" s="113">
        <v>2407.1</v>
      </c>
      <c r="Q360" s="37">
        <f t="shared" si="58"/>
        <v>4801.8999999999996</v>
      </c>
      <c r="R360" s="37">
        <f t="shared" si="59"/>
        <v>28592.9</v>
      </c>
      <c r="S360" s="92" t="s">
        <v>1084</v>
      </c>
      <c r="T360" s="90" t="s">
        <v>2179</v>
      </c>
      <c r="U360" s="107">
        <v>2</v>
      </c>
      <c r="V360" s="90" t="s">
        <v>1272</v>
      </c>
    </row>
    <row r="361" spans="1:22" s="14" customFormat="1" x14ac:dyDescent="0.25">
      <c r="A361" s="36">
        <v>354</v>
      </c>
      <c r="B361" s="90" t="s">
        <v>682</v>
      </c>
      <c r="C361" s="90" t="s">
        <v>51</v>
      </c>
      <c r="D361" s="90" t="s">
        <v>1137</v>
      </c>
      <c r="E361" s="130" t="s">
        <v>1083</v>
      </c>
      <c r="F361" s="91">
        <v>20000</v>
      </c>
      <c r="G361" s="110">
        <v>0</v>
      </c>
      <c r="H361" s="37">
        <v>25</v>
      </c>
      <c r="I361" s="38">
        <f t="shared" si="53"/>
        <v>574</v>
      </c>
      <c r="J361" s="38">
        <f t="shared" si="54"/>
        <v>1419.9999999999998</v>
      </c>
      <c r="K361" s="38">
        <f t="shared" si="55"/>
        <v>260</v>
      </c>
      <c r="L361" s="38">
        <f t="shared" si="56"/>
        <v>608</v>
      </c>
      <c r="M361" s="38">
        <f t="shared" si="57"/>
        <v>1418</v>
      </c>
      <c r="N361" s="39"/>
      <c r="O361" s="37">
        <f t="shared" si="60"/>
        <v>4280</v>
      </c>
      <c r="P361" s="113">
        <v>1207</v>
      </c>
      <c r="Q361" s="37">
        <f t="shared" si="58"/>
        <v>3098</v>
      </c>
      <c r="R361" s="37">
        <f t="shared" si="59"/>
        <v>18793</v>
      </c>
      <c r="S361" s="92" t="s">
        <v>1084</v>
      </c>
      <c r="T361" s="90" t="s">
        <v>2178</v>
      </c>
      <c r="U361" s="107">
        <v>1</v>
      </c>
      <c r="V361" s="90" t="s">
        <v>1693</v>
      </c>
    </row>
    <row r="362" spans="1:22" s="14" customFormat="1" x14ac:dyDescent="0.25">
      <c r="A362" s="36">
        <v>355</v>
      </c>
      <c r="B362" s="90" t="s">
        <v>398</v>
      </c>
      <c r="C362" s="90" t="s">
        <v>76</v>
      </c>
      <c r="D362" s="90" t="s">
        <v>1107</v>
      </c>
      <c r="E362" s="130" t="s">
        <v>2182</v>
      </c>
      <c r="F362" s="91">
        <v>60000</v>
      </c>
      <c r="G362" s="111">
        <v>3486.68</v>
      </c>
      <c r="H362" s="37">
        <v>25</v>
      </c>
      <c r="I362" s="38">
        <f t="shared" si="53"/>
        <v>1722</v>
      </c>
      <c r="J362" s="38">
        <f t="shared" si="54"/>
        <v>4260</v>
      </c>
      <c r="K362" s="38">
        <f t="shared" si="55"/>
        <v>780</v>
      </c>
      <c r="L362" s="38">
        <f t="shared" si="56"/>
        <v>1824</v>
      </c>
      <c r="M362" s="38">
        <f t="shared" si="57"/>
        <v>4254</v>
      </c>
      <c r="N362" s="39"/>
      <c r="O362" s="37">
        <f t="shared" si="60"/>
        <v>12840</v>
      </c>
      <c r="P362" s="113">
        <v>7057.68</v>
      </c>
      <c r="Q362" s="37">
        <f t="shared" si="58"/>
        <v>9294</v>
      </c>
      <c r="R362" s="37">
        <f t="shared" si="59"/>
        <v>52942.32</v>
      </c>
      <c r="S362" s="92" t="s">
        <v>1084</v>
      </c>
      <c r="T362" s="90" t="s">
        <v>2178</v>
      </c>
      <c r="U362" s="107">
        <v>2</v>
      </c>
      <c r="V362" s="90" t="s">
        <v>1442</v>
      </c>
    </row>
    <row r="363" spans="1:22" s="14" customFormat="1" x14ac:dyDescent="0.25">
      <c r="A363" s="36">
        <v>356</v>
      </c>
      <c r="B363" s="90" t="s">
        <v>711</v>
      </c>
      <c r="C363" s="90" t="s">
        <v>51</v>
      </c>
      <c r="D363" s="90" t="s">
        <v>1137</v>
      </c>
      <c r="E363" s="130" t="s">
        <v>1083</v>
      </c>
      <c r="F363" s="91">
        <v>18700</v>
      </c>
      <c r="G363" s="110">
        <v>0</v>
      </c>
      <c r="H363" s="37">
        <v>25</v>
      </c>
      <c r="I363" s="38">
        <f t="shared" si="53"/>
        <v>536.68999999999994</v>
      </c>
      <c r="J363" s="38">
        <f t="shared" si="54"/>
        <v>1327.6999999999998</v>
      </c>
      <c r="K363" s="38">
        <f t="shared" si="55"/>
        <v>243.1</v>
      </c>
      <c r="L363" s="38">
        <f t="shared" si="56"/>
        <v>568.48</v>
      </c>
      <c r="M363" s="38">
        <f t="shared" si="57"/>
        <v>1325.8300000000002</v>
      </c>
      <c r="N363" s="39"/>
      <c r="O363" s="37">
        <f t="shared" si="60"/>
        <v>4001.8</v>
      </c>
      <c r="P363" s="113">
        <v>1130.17</v>
      </c>
      <c r="Q363" s="37">
        <f t="shared" si="58"/>
        <v>2896.63</v>
      </c>
      <c r="R363" s="37">
        <f t="shared" si="59"/>
        <v>17569.830000000002</v>
      </c>
      <c r="S363" s="94" t="s">
        <v>1092</v>
      </c>
      <c r="T363" s="90" t="s">
        <v>2178</v>
      </c>
      <c r="U363" s="107">
        <v>1</v>
      </c>
      <c r="V363" s="90" t="s">
        <v>1720</v>
      </c>
    </row>
    <row r="364" spans="1:22" s="14" customFormat="1" ht="39" x14ac:dyDescent="0.25">
      <c r="A364" s="36">
        <v>357</v>
      </c>
      <c r="B364" s="90" t="s">
        <v>317</v>
      </c>
      <c r="C364" s="90" t="s">
        <v>29</v>
      </c>
      <c r="D364" s="90" t="s">
        <v>1111</v>
      </c>
      <c r="E364" s="130" t="s">
        <v>1085</v>
      </c>
      <c r="F364" s="91">
        <v>26250</v>
      </c>
      <c r="G364" s="110">
        <v>0</v>
      </c>
      <c r="H364" s="37">
        <v>25</v>
      </c>
      <c r="I364" s="38">
        <f t="shared" si="53"/>
        <v>753.375</v>
      </c>
      <c r="J364" s="38">
        <f t="shared" si="54"/>
        <v>1863.7499999999998</v>
      </c>
      <c r="K364" s="38">
        <f t="shared" si="55"/>
        <v>341.25</v>
      </c>
      <c r="L364" s="38">
        <f t="shared" si="56"/>
        <v>798</v>
      </c>
      <c r="M364" s="38">
        <f t="shared" si="57"/>
        <v>1861.1250000000002</v>
      </c>
      <c r="N364" s="39"/>
      <c r="O364" s="37">
        <f t="shared" si="60"/>
        <v>5617.5</v>
      </c>
      <c r="P364" s="113">
        <v>1676.38</v>
      </c>
      <c r="Q364" s="37">
        <f t="shared" si="58"/>
        <v>4066.125</v>
      </c>
      <c r="R364" s="37">
        <v>24573.62</v>
      </c>
      <c r="S364" s="92" t="s">
        <v>1084</v>
      </c>
      <c r="T364" s="90" t="s">
        <v>2178</v>
      </c>
      <c r="U364" s="107">
        <v>2</v>
      </c>
      <c r="V364" s="90" t="s">
        <v>1375</v>
      </c>
    </row>
    <row r="365" spans="1:22" s="14" customFormat="1" x14ac:dyDescent="0.25">
      <c r="A365" s="36">
        <v>358</v>
      </c>
      <c r="B365" s="90" t="s">
        <v>604</v>
      </c>
      <c r="C365" s="90" t="s">
        <v>68</v>
      </c>
      <c r="D365" s="90" t="s">
        <v>1137</v>
      </c>
      <c r="E365" s="130" t="s">
        <v>1083</v>
      </c>
      <c r="F365" s="91">
        <v>10000</v>
      </c>
      <c r="G365" s="110">
        <v>0</v>
      </c>
      <c r="H365" s="37">
        <v>25</v>
      </c>
      <c r="I365" s="38">
        <f t="shared" si="53"/>
        <v>287</v>
      </c>
      <c r="J365" s="38">
        <f t="shared" si="54"/>
        <v>709.99999999999989</v>
      </c>
      <c r="K365" s="38">
        <f t="shared" si="55"/>
        <v>130</v>
      </c>
      <c r="L365" s="38">
        <f t="shared" si="56"/>
        <v>304</v>
      </c>
      <c r="M365" s="38">
        <f t="shared" si="57"/>
        <v>709</v>
      </c>
      <c r="N365" s="39"/>
      <c r="O365" s="37">
        <f t="shared" si="60"/>
        <v>2140</v>
      </c>
      <c r="P365" s="113">
        <v>1872.33</v>
      </c>
      <c r="Q365" s="37">
        <f t="shared" si="58"/>
        <v>1549</v>
      </c>
      <c r="R365" s="37">
        <f t="shared" ref="R365:R371" si="61">F365-P365</f>
        <v>8127.67</v>
      </c>
      <c r="S365" s="92" t="s">
        <v>1084</v>
      </c>
      <c r="T365" s="90" t="s">
        <v>2179</v>
      </c>
      <c r="U365" s="107">
        <v>1</v>
      </c>
      <c r="V365" s="90" t="s">
        <v>1629</v>
      </c>
    </row>
    <row r="366" spans="1:22" s="14" customFormat="1" ht="39" x14ac:dyDescent="0.25">
      <c r="A366" s="36">
        <v>359</v>
      </c>
      <c r="B366" s="90" t="s">
        <v>707</v>
      </c>
      <c r="C366" s="90" t="s">
        <v>708</v>
      </c>
      <c r="D366" s="90" t="s">
        <v>1101</v>
      </c>
      <c r="E366" s="130" t="s">
        <v>1085</v>
      </c>
      <c r="F366" s="91">
        <v>70000</v>
      </c>
      <c r="G366" s="111">
        <v>5368.48</v>
      </c>
      <c r="H366" s="37">
        <v>25</v>
      </c>
      <c r="I366" s="38">
        <f t="shared" si="53"/>
        <v>2009</v>
      </c>
      <c r="J366" s="38">
        <f t="shared" si="54"/>
        <v>4970</v>
      </c>
      <c r="K366" s="38">
        <f t="shared" si="55"/>
        <v>910</v>
      </c>
      <c r="L366" s="38">
        <f t="shared" si="56"/>
        <v>2128</v>
      </c>
      <c r="M366" s="38">
        <f t="shared" si="57"/>
        <v>4963</v>
      </c>
      <c r="N366" s="39"/>
      <c r="O366" s="37">
        <f t="shared" si="60"/>
        <v>14980</v>
      </c>
      <c r="P366" s="113">
        <v>16624.45</v>
      </c>
      <c r="Q366" s="37">
        <f t="shared" si="58"/>
        <v>10843</v>
      </c>
      <c r="R366" s="37">
        <f t="shared" si="61"/>
        <v>53375.55</v>
      </c>
      <c r="S366" s="92" t="s">
        <v>1084</v>
      </c>
      <c r="T366" s="90" t="s">
        <v>2178</v>
      </c>
      <c r="U366" s="107">
        <v>4</v>
      </c>
      <c r="V366" s="90" t="s">
        <v>1717</v>
      </c>
    </row>
    <row r="367" spans="1:22" s="14" customFormat="1" x14ac:dyDescent="0.25">
      <c r="A367" s="36">
        <v>360</v>
      </c>
      <c r="B367" s="90" t="s">
        <v>490</v>
      </c>
      <c r="C367" s="90" t="s">
        <v>29</v>
      </c>
      <c r="D367" s="90" t="s">
        <v>1137</v>
      </c>
      <c r="E367" s="130" t="s">
        <v>1083</v>
      </c>
      <c r="F367" s="91">
        <v>15000</v>
      </c>
      <c r="G367" s="110">
        <v>0</v>
      </c>
      <c r="H367" s="37">
        <v>25</v>
      </c>
      <c r="I367" s="38">
        <f t="shared" si="53"/>
        <v>430.5</v>
      </c>
      <c r="J367" s="38">
        <f t="shared" si="54"/>
        <v>1065</v>
      </c>
      <c r="K367" s="38">
        <f t="shared" si="55"/>
        <v>195</v>
      </c>
      <c r="L367" s="38">
        <f t="shared" si="56"/>
        <v>456</v>
      </c>
      <c r="M367" s="38">
        <f t="shared" si="57"/>
        <v>1063.5</v>
      </c>
      <c r="N367" s="39"/>
      <c r="O367" s="37">
        <f t="shared" si="60"/>
        <v>3210</v>
      </c>
      <c r="P367" s="114">
        <v>911.5</v>
      </c>
      <c r="Q367" s="37">
        <f t="shared" si="58"/>
        <v>2323.5</v>
      </c>
      <c r="R367" s="37">
        <f t="shared" si="61"/>
        <v>14088.5</v>
      </c>
      <c r="S367" s="94" t="s">
        <v>1092</v>
      </c>
      <c r="T367" s="90" t="s">
        <v>2179</v>
      </c>
      <c r="U367" s="107" t="s">
        <v>2182</v>
      </c>
      <c r="V367" s="90" t="s">
        <v>1520</v>
      </c>
    </row>
    <row r="368" spans="1:22" s="14" customFormat="1" ht="39" x14ac:dyDescent="0.25">
      <c r="A368" s="36">
        <v>361</v>
      </c>
      <c r="B368" s="90" t="s">
        <v>665</v>
      </c>
      <c r="C368" s="90" t="s">
        <v>456</v>
      </c>
      <c r="D368" s="90" t="s">
        <v>1137</v>
      </c>
      <c r="E368" s="130" t="s">
        <v>2183</v>
      </c>
      <c r="F368" s="91">
        <v>150000</v>
      </c>
      <c r="G368" s="111">
        <v>23866.62</v>
      </c>
      <c r="H368" s="37">
        <v>25</v>
      </c>
      <c r="I368" s="38">
        <f t="shared" si="53"/>
        <v>4305</v>
      </c>
      <c r="J368" s="38">
        <f t="shared" si="54"/>
        <v>10649.999999999998</v>
      </c>
      <c r="K368" s="38">
        <f t="shared" si="55"/>
        <v>1950</v>
      </c>
      <c r="L368" s="38">
        <f t="shared" si="56"/>
        <v>4560</v>
      </c>
      <c r="M368" s="38">
        <f t="shared" si="57"/>
        <v>10635</v>
      </c>
      <c r="N368" s="39"/>
      <c r="O368" s="37">
        <f t="shared" si="60"/>
        <v>32100</v>
      </c>
      <c r="P368" s="113">
        <v>32756.62</v>
      </c>
      <c r="Q368" s="37">
        <f t="shared" si="58"/>
        <v>23235</v>
      </c>
      <c r="R368" s="37">
        <f t="shared" si="61"/>
        <v>117243.38</v>
      </c>
      <c r="S368" s="92" t="s">
        <v>1084</v>
      </c>
      <c r="T368" s="90" t="s">
        <v>2178</v>
      </c>
      <c r="U368" s="107">
        <v>3</v>
      </c>
      <c r="V368" s="90" t="s">
        <v>1679</v>
      </c>
    </row>
    <row r="369" spans="1:22" s="14" customFormat="1" x14ac:dyDescent="0.25">
      <c r="A369" s="36">
        <v>362</v>
      </c>
      <c r="B369" s="90" t="s">
        <v>184</v>
      </c>
      <c r="C369" s="90" t="s">
        <v>29</v>
      </c>
      <c r="D369" s="90" t="s">
        <v>1137</v>
      </c>
      <c r="E369" s="130" t="s">
        <v>1083</v>
      </c>
      <c r="F369" s="91">
        <v>15000</v>
      </c>
      <c r="G369" s="110">
        <v>0</v>
      </c>
      <c r="H369" s="37">
        <v>25</v>
      </c>
      <c r="I369" s="38">
        <f t="shared" si="53"/>
        <v>430.5</v>
      </c>
      <c r="J369" s="38">
        <f t="shared" si="54"/>
        <v>1065</v>
      </c>
      <c r="K369" s="38">
        <f t="shared" si="55"/>
        <v>195</v>
      </c>
      <c r="L369" s="38">
        <f t="shared" si="56"/>
        <v>456</v>
      </c>
      <c r="M369" s="38">
        <f t="shared" si="57"/>
        <v>1063.5</v>
      </c>
      <c r="N369" s="39"/>
      <c r="O369" s="37">
        <f t="shared" si="60"/>
        <v>3210</v>
      </c>
      <c r="P369" s="114">
        <v>911.5</v>
      </c>
      <c r="Q369" s="37">
        <f t="shared" si="58"/>
        <v>2323.5</v>
      </c>
      <c r="R369" s="37">
        <f t="shared" si="61"/>
        <v>14088.5</v>
      </c>
      <c r="S369" s="92" t="s">
        <v>1084</v>
      </c>
      <c r="T369" s="90" t="s">
        <v>2178</v>
      </c>
      <c r="U369" s="107">
        <v>1</v>
      </c>
      <c r="V369" s="90" t="s">
        <v>1273</v>
      </c>
    </row>
    <row r="370" spans="1:22" s="14" customFormat="1" x14ac:dyDescent="0.25">
      <c r="A370" s="36">
        <v>363</v>
      </c>
      <c r="B370" s="90" t="s">
        <v>627</v>
      </c>
      <c r="C370" s="90" t="s">
        <v>78</v>
      </c>
      <c r="D370" s="90" t="s">
        <v>1137</v>
      </c>
      <c r="E370" s="130" t="s">
        <v>1083</v>
      </c>
      <c r="F370" s="91">
        <v>12500</v>
      </c>
      <c r="G370" s="110">
        <v>0</v>
      </c>
      <c r="H370" s="37">
        <v>25</v>
      </c>
      <c r="I370" s="38">
        <f t="shared" si="53"/>
        <v>358.75</v>
      </c>
      <c r="J370" s="38">
        <f t="shared" si="54"/>
        <v>887.49999999999989</v>
      </c>
      <c r="K370" s="38">
        <f t="shared" si="55"/>
        <v>162.5</v>
      </c>
      <c r="L370" s="38">
        <f t="shared" si="56"/>
        <v>380</v>
      </c>
      <c r="M370" s="38">
        <f t="shared" si="57"/>
        <v>886.25000000000011</v>
      </c>
      <c r="N370" s="39"/>
      <c r="O370" s="37">
        <f t="shared" si="60"/>
        <v>2675</v>
      </c>
      <c r="P370" s="114">
        <v>763.75</v>
      </c>
      <c r="Q370" s="37">
        <f t="shared" si="58"/>
        <v>1936.25</v>
      </c>
      <c r="R370" s="37">
        <f t="shared" si="61"/>
        <v>11736.25</v>
      </c>
      <c r="S370" s="92" t="s">
        <v>1084</v>
      </c>
      <c r="T370" s="90" t="s">
        <v>2179</v>
      </c>
      <c r="U370" s="107" t="s">
        <v>2182</v>
      </c>
      <c r="V370" s="90" t="s">
        <v>1648</v>
      </c>
    </row>
    <row r="371" spans="1:22" s="14" customFormat="1" x14ac:dyDescent="0.25">
      <c r="A371" s="36">
        <v>364</v>
      </c>
      <c r="B371" s="90" t="s">
        <v>494</v>
      </c>
      <c r="C371" s="90" t="s">
        <v>181</v>
      </c>
      <c r="D371" s="90" t="s">
        <v>2217</v>
      </c>
      <c r="E371" s="130" t="s">
        <v>1083</v>
      </c>
      <c r="F371" s="91">
        <v>12000</v>
      </c>
      <c r="G371" s="110">
        <v>0</v>
      </c>
      <c r="H371" s="37">
        <v>25</v>
      </c>
      <c r="I371" s="38">
        <f t="shared" si="53"/>
        <v>344.4</v>
      </c>
      <c r="J371" s="38">
        <f t="shared" si="54"/>
        <v>851.99999999999989</v>
      </c>
      <c r="K371" s="38">
        <f t="shared" si="55"/>
        <v>156</v>
      </c>
      <c r="L371" s="38">
        <f t="shared" si="56"/>
        <v>364.8</v>
      </c>
      <c r="M371" s="38">
        <f t="shared" si="57"/>
        <v>850.80000000000007</v>
      </c>
      <c r="N371" s="39"/>
      <c r="O371" s="37">
        <f t="shared" si="60"/>
        <v>2568</v>
      </c>
      <c r="P371" s="114">
        <v>734.2</v>
      </c>
      <c r="Q371" s="37">
        <f t="shared" si="58"/>
        <v>1858.8</v>
      </c>
      <c r="R371" s="37">
        <f t="shared" si="61"/>
        <v>11265.8</v>
      </c>
      <c r="S371" s="92" t="s">
        <v>1084</v>
      </c>
      <c r="T371" s="90" t="s">
        <v>2179</v>
      </c>
      <c r="U371" s="107">
        <v>5</v>
      </c>
      <c r="V371" s="90" t="s">
        <v>1524</v>
      </c>
    </row>
    <row r="372" spans="1:22" s="14" customFormat="1" ht="39" x14ac:dyDescent="0.25">
      <c r="A372" s="36">
        <v>365</v>
      </c>
      <c r="B372" s="90" t="s">
        <v>366</v>
      </c>
      <c r="C372" s="90" t="s">
        <v>306</v>
      </c>
      <c r="D372" s="90" t="s">
        <v>1119</v>
      </c>
      <c r="E372" s="130" t="s">
        <v>1085</v>
      </c>
      <c r="F372" s="91">
        <v>45000</v>
      </c>
      <c r="G372" s="111">
        <v>1148.33</v>
      </c>
      <c r="H372" s="37">
        <v>25</v>
      </c>
      <c r="I372" s="38">
        <f t="shared" si="53"/>
        <v>1291.5</v>
      </c>
      <c r="J372" s="38">
        <f t="shared" si="54"/>
        <v>3194.9999999999995</v>
      </c>
      <c r="K372" s="38">
        <f t="shared" si="55"/>
        <v>585</v>
      </c>
      <c r="L372" s="38">
        <f t="shared" si="56"/>
        <v>1368</v>
      </c>
      <c r="M372" s="38">
        <f t="shared" si="57"/>
        <v>3190.5</v>
      </c>
      <c r="N372" s="39"/>
      <c r="O372" s="37">
        <f t="shared" si="60"/>
        <v>9630</v>
      </c>
      <c r="P372" s="113">
        <v>5382.83</v>
      </c>
      <c r="Q372" s="37">
        <f t="shared" si="58"/>
        <v>6970.5</v>
      </c>
      <c r="R372" s="37">
        <v>39617.17</v>
      </c>
      <c r="S372" s="92" t="s">
        <v>1084</v>
      </c>
      <c r="T372" s="90" t="s">
        <v>2178</v>
      </c>
      <c r="U372" s="107">
        <v>3</v>
      </c>
      <c r="V372" s="90" t="s">
        <v>1414</v>
      </c>
    </row>
    <row r="373" spans="1:22" s="14" customFormat="1" x14ac:dyDescent="0.25">
      <c r="A373" s="36">
        <v>366</v>
      </c>
      <c r="B373" s="90" t="s">
        <v>206</v>
      </c>
      <c r="C373" s="90" t="s">
        <v>27</v>
      </c>
      <c r="D373" s="90" t="s">
        <v>1120</v>
      </c>
      <c r="E373" s="130" t="s">
        <v>1083</v>
      </c>
      <c r="F373" s="91">
        <v>65000</v>
      </c>
      <c r="G373" s="111">
        <v>4189.55</v>
      </c>
      <c r="H373" s="37">
        <v>25</v>
      </c>
      <c r="I373" s="38">
        <f t="shared" si="53"/>
        <v>1865.5</v>
      </c>
      <c r="J373" s="38">
        <f t="shared" si="54"/>
        <v>4615</v>
      </c>
      <c r="K373" s="38">
        <f t="shared" si="55"/>
        <v>845</v>
      </c>
      <c r="L373" s="38">
        <f t="shared" si="56"/>
        <v>1976</v>
      </c>
      <c r="M373" s="38">
        <f t="shared" si="57"/>
        <v>4608.5</v>
      </c>
      <c r="N373" s="39"/>
      <c r="O373" s="37">
        <f t="shared" si="60"/>
        <v>13910</v>
      </c>
      <c r="P373" s="113">
        <v>25332.39</v>
      </c>
      <c r="Q373" s="37">
        <f t="shared" si="58"/>
        <v>10068.5</v>
      </c>
      <c r="R373" s="37">
        <f t="shared" ref="R373:R382" si="62">F373-P373</f>
        <v>39667.61</v>
      </c>
      <c r="S373" s="92" t="s">
        <v>1084</v>
      </c>
      <c r="T373" s="90" t="s">
        <v>2178</v>
      </c>
      <c r="U373" s="107">
        <v>3</v>
      </c>
      <c r="V373" s="90" t="s">
        <v>1290</v>
      </c>
    </row>
    <row r="374" spans="1:22" s="14" customFormat="1" x14ac:dyDescent="0.25">
      <c r="A374" s="36">
        <v>367</v>
      </c>
      <c r="B374" s="90" t="s">
        <v>723</v>
      </c>
      <c r="C374" s="90" t="s">
        <v>192</v>
      </c>
      <c r="D374" s="90" t="s">
        <v>1117</v>
      </c>
      <c r="E374" s="130" t="s">
        <v>1083</v>
      </c>
      <c r="F374" s="91">
        <v>50000</v>
      </c>
      <c r="G374" s="111">
        <v>1854</v>
      </c>
      <c r="H374" s="37">
        <v>25</v>
      </c>
      <c r="I374" s="38">
        <f t="shared" si="53"/>
        <v>1435</v>
      </c>
      <c r="J374" s="38">
        <f t="shared" si="54"/>
        <v>3549.9999999999995</v>
      </c>
      <c r="K374" s="38">
        <f t="shared" si="55"/>
        <v>650</v>
      </c>
      <c r="L374" s="38">
        <f t="shared" si="56"/>
        <v>1520</v>
      </c>
      <c r="M374" s="38">
        <f t="shared" si="57"/>
        <v>3545.0000000000005</v>
      </c>
      <c r="N374" s="39"/>
      <c r="O374" s="37">
        <f t="shared" si="60"/>
        <v>10700</v>
      </c>
      <c r="P374" s="113">
        <v>4834</v>
      </c>
      <c r="Q374" s="37">
        <f t="shared" si="58"/>
        <v>7745</v>
      </c>
      <c r="R374" s="37">
        <f t="shared" si="62"/>
        <v>45166</v>
      </c>
      <c r="S374" s="92" t="s">
        <v>1084</v>
      </c>
      <c r="T374" s="90" t="s">
        <v>2178</v>
      </c>
      <c r="U374" s="107">
        <v>2</v>
      </c>
      <c r="V374" s="90" t="s">
        <v>1731</v>
      </c>
    </row>
    <row r="375" spans="1:22" s="14" customFormat="1" x14ac:dyDescent="0.25">
      <c r="A375" s="36">
        <v>368</v>
      </c>
      <c r="B375" s="90" t="s">
        <v>933</v>
      </c>
      <c r="C375" s="90" t="s">
        <v>127</v>
      </c>
      <c r="D375" s="90" t="s">
        <v>1146</v>
      </c>
      <c r="E375" s="130" t="s">
        <v>1083</v>
      </c>
      <c r="F375" s="91">
        <v>19745</v>
      </c>
      <c r="G375" s="110">
        <v>0</v>
      </c>
      <c r="H375" s="37">
        <v>25</v>
      </c>
      <c r="I375" s="38">
        <f t="shared" si="53"/>
        <v>566.68150000000003</v>
      </c>
      <c r="J375" s="38">
        <f t="shared" si="54"/>
        <v>1401.895</v>
      </c>
      <c r="K375" s="38">
        <f t="shared" si="55"/>
        <v>256.685</v>
      </c>
      <c r="L375" s="38">
        <f t="shared" si="56"/>
        <v>600.24800000000005</v>
      </c>
      <c r="M375" s="38">
        <f t="shared" si="57"/>
        <v>1399.9205000000002</v>
      </c>
      <c r="N375" s="39"/>
      <c r="O375" s="37">
        <f t="shared" si="60"/>
        <v>4225.43</v>
      </c>
      <c r="P375" s="113">
        <v>1191.93</v>
      </c>
      <c r="Q375" s="37">
        <f t="shared" si="58"/>
        <v>3058.5005000000001</v>
      </c>
      <c r="R375" s="37">
        <f t="shared" si="62"/>
        <v>18553.07</v>
      </c>
      <c r="S375" s="92" t="s">
        <v>1084</v>
      </c>
      <c r="T375" s="90" t="s">
        <v>2178</v>
      </c>
      <c r="U375" s="107">
        <v>2</v>
      </c>
      <c r="V375" s="90" t="s">
        <v>2236</v>
      </c>
    </row>
    <row r="376" spans="1:22" s="14" customFormat="1" x14ac:dyDescent="0.25">
      <c r="A376" s="36">
        <v>369</v>
      </c>
      <c r="B376" s="90" t="s">
        <v>2054</v>
      </c>
      <c r="C376" s="90" t="s">
        <v>78</v>
      </c>
      <c r="D376" s="90" t="s">
        <v>1137</v>
      </c>
      <c r="E376" s="130" t="s">
        <v>1083</v>
      </c>
      <c r="F376" s="91">
        <v>12500</v>
      </c>
      <c r="G376" s="110">
        <v>0</v>
      </c>
      <c r="H376" s="37">
        <v>25</v>
      </c>
      <c r="I376" s="38">
        <f t="shared" si="53"/>
        <v>358.75</v>
      </c>
      <c r="J376" s="38">
        <f t="shared" si="54"/>
        <v>887.49999999999989</v>
      </c>
      <c r="K376" s="38">
        <f t="shared" si="55"/>
        <v>162.5</v>
      </c>
      <c r="L376" s="38">
        <f t="shared" si="56"/>
        <v>380</v>
      </c>
      <c r="M376" s="38">
        <f t="shared" si="57"/>
        <v>886.25000000000011</v>
      </c>
      <c r="N376" s="39"/>
      <c r="O376" s="37">
        <f t="shared" ref="O376:O407" si="63">I376+J376+K376+L376+M376</f>
        <v>2675</v>
      </c>
      <c r="P376" s="114">
        <v>763.75</v>
      </c>
      <c r="Q376" s="37">
        <f t="shared" si="58"/>
        <v>1936.25</v>
      </c>
      <c r="R376" s="37">
        <f t="shared" si="62"/>
        <v>11736.25</v>
      </c>
      <c r="S376" s="92" t="s">
        <v>1084</v>
      </c>
      <c r="T376" s="90" t="s">
        <v>2179</v>
      </c>
      <c r="U376" s="107" t="s">
        <v>2182</v>
      </c>
      <c r="V376" s="90" t="s">
        <v>2373</v>
      </c>
    </row>
    <row r="377" spans="1:22" s="14" customFormat="1" x14ac:dyDescent="0.25">
      <c r="A377" s="36">
        <v>370</v>
      </c>
      <c r="B377" s="90" t="s">
        <v>411</v>
      </c>
      <c r="C377" s="90" t="s">
        <v>372</v>
      </c>
      <c r="D377" s="90" t="s">
        <v>1093</v>
      </c>
      <c r="E377" s="130" t="s">
        <v>1083</v>
      </c>
      <c r="F377" s="91">
        <v>41000</v>
      </c>
      <c r="G377" s="112">
        <v>583.79</v>
      </c>
      <c r="H377" s="37">
        <v>25</v>
      </c>
      <c r="I377" s="38">
        <f t="shared" si="53"/>
        <v>1176.7</v>
      </c>
      <c r="J377" s="38">
        <f t="shared" si="54"/>
        <v>2910.9999999999995</v>
      </c>
      <c r="K377" s="38">
        <f t="shared" si="55"/>
        <v>533</v>
      </c>
      <c r="L377" s="38">
        <f t="shared" si="56"/>
        <v>1246.4000000000001</v>
      </c>
      <c r="M377" s="38">
        <f t="shared" si="57"/>
        <v>2906.9</v>
      </c>
      <c r="N377" s="39"/>
      <c r="O377" s="37">
        <f t="shared" si="63"/>
        <v>8774</v>
      </c>
      <c r="P377" s="113">
        <v>3031.89</v>
      </c>
      <c r="Q377" s="37">
        <f t="shared" si="58"/>
        <v>6350.9</v>
      </c>
      <c r="R377" s="37">
        <f t="shared" si="62"/>
        <v>37968.11</v>
      </c>
      <c r="S377" s="93" t="s">
        <v>1089</v>
      </c>
      <c r="T377" s="90" t="s">
        <v>2178</v>
      </c>
      <c r="U377" s="107">
        <v>3</v>
      </c>
      <c r="V377" s="90" t="s">
        <v>1452</v>
      </c>
    </row>
    <row r="378" spans="1:22" s="14" customFormat="1" x14ac:dyDescent="0.25">
      <c r="A378" s="36">
        <v>371</v>
      </c>
      <c r="B378" s="90" t="s">
        <v>2049</v>
      </c>
      <c r="C378" s="90" t="s">
        <v>58</v>
      </c>
      <c r="D378" s="90" t="s">
        <v>1113</v>
      </c>
      <c r="E378" s="130" t="s">
        <v>1083</v>
      </c>
      <c r="F378" s="91">
        <v>13500</v>
      </c>
      <c r="G378" s="110">
        <v>0</v>
      </c>
      <c r="H378" s="37">
        <v>25</v>
      </c>
      <c r="I378" s="38">
        <f t="shared" si="53"/>
        <v>387.45</v>
      </c>
      <c r="J378" s="38">
        <f t="shared" si="54"/>
        <v>958.49999999999989</v>
      </c>
      <c r="K378" s="38">
        <f t="shared" si="55"/>
        <v>175.5</v>
      </c>
      <c r="L378" s="38">
        <f t="shared" si="56"/>
        <v>410.4</v>
      </c>
      <c r="M378" s="38">
        <f t="shared" si="57"/>
        <v>957.15000000000009</v>
      </c>
      <c r="N378" s="39"/>
      <c r="O378" s="37">
        <f t="shared" si="63"/>
        <v>2889</v>
      </c>
      <c r="P378" s="114">
        <v>822.85</v>
      </c>
      <c r="Q378" s="37">
        <f t="shared" si="58"/>
        <v>2091.15</v>
      </c>
      <c r="R378" s="37">
        <f t="shared" si="62"/>
        <v>12677.15</v>
      </c>
      <c r="S378" s="92" t="s">
        <v>1084</v>
      </c>
      <c r="T378" s="90" t="s">
        <v>2179</v>
      </c>
      <c r="U378" s="107">
        <v>1</v>
      </c>
      <c r="V378" s="90" t="s">
        <v>2279</v>
      </c>
    </row>
    <row r="379" spans="1:22" s="14" customFormat="1" x14ac:dyDescent="0.25">
      <c r="A379" s="36">
        <v>372</v>
      </c>
      <c r="B379" s="90" t="s">
        <v>24</v>
      </c>
      <c r="C379" s="90" t="s">
        <v>25</v>
      </c>
      <c r="D379" s="90" t="s">
        <v>1091</v>
      </c>
      <c r="E379" s="131" t="s">
        <v>25</v>
      </c>
      <c r="F379" s="91">
        <v>10000</v>
      </c>
      <c r="G379" s="110">
        <v>0</v>
      </c>
      <c r="H379" s="37">
        <v>25</v>
      </c>
      <c r="I379" s="38">
        <f t="shared" si="53"/>
        <v>287</v>
      </c>
      <c r="J379" s="38">
        <f t="shared" si="54"/>
        <v>709.99999999999989</v>
      </c>
      <c r="K379" s="38">
        <f t="shared" si="55"/>
        <v>130</v>
      </c>
      <c r="L379" s="38">
        <f t="shared" si="56"/>
        <v>304</v>
      </c>
      <c r="M379" s="38">
        <f t="shared" si="57"/>
        <v>709</v>
      </c>
      <c r="N379" s="39"/>
      <c r="O379" s="37">
        <f t="shared" si="63"/>
        <v>2140</v>
      </c>
      <c r="P379" s="114">
        <v>666</v>
      </c>
      <c r="Q379" s="37">
        <f t="shared" si="58"/>
        <v>1549</v>
      </c>
      <c r="R379" s="37">
        <f t="shared" si="62"/>
        <v>9334</v>
      </c>
      <c r="S379" s="92" t="s">
        <v>1084</v>
      </c>
      <c r="T379" s="90" t="s">
        <v>2179</v>
      </c>
      <c r="U379" s="107" t="s">
        <v>2184</v>
      </c>
      <c r="V379" s="90" t="s">
        <v>1165</v>
      </c>
    </row>
    <row r="380" spans="1:22" s="14" customFormat="1" x14ac:dyDescent="0.25">
      <c r="A380" s="36">
        <v>373</v>
      </c>
      <c r="B380" s="90" t="s">
        <v>2397</v>
      </c>
      <c r="C380" s="90" t="s">
        <v>51</v>
      </c>
      <c r="D380" s="90" t="s">
        <v>1101</v>
      </c>
      <c r="E380" s="130" t="s">
        <v>1083</v>
      </c>
      <c r="F380" s="91">
        <v>33000</v>
      </c>
      <c r="G380" s="110">
        <v>0</v>
      </c>
      <c r="H380" s="37">
        <v>25</v>
      </c>
      <c r="I380" s="38">
        <f t="shared" si="53"/>
        <v>947.1</v>
      </c>
      <c r="J380" s="38">
        <f t="shared" si="54"/>
        <v>2343</v>
      </c>
      <c r="K380" s="38">
        <f t="shared" si="55"/>
        <v>429</v>
      </c>
      <c r="L380" s="38">
        <f t="shared" si="56"/>
        <v>1003.2</v>
      </c>
      <c r="M380" s="38">
        <f t="shared" si="57"/>
        <v>2339.7000000000003</v>
      </c>
      <c r="N380" s="39"/>
      <c r="O380" s="37">
        <f t="shared" si="63"/>
        <v>7062</v>
      </c>
      <c r="P380" s="113">
        <v>1975.3</v>
      </c>
      <c r="Q380" s="37">
        <f t="shared" si="58"/>
        <v>5111.7000000000007</v>
      </c>
      <c r="R380" s="37">
        <f t="shared" si="62"/>
        <v>31024.7</v>
      </c>
      <c r="S380" s="92" t="s">
        <v>1084</v>
      </c>
      <c r="T380" s="90" t="s">
        <v>2179</v>
      </c>
      <c r="U380" s="107">
        <v>2</v>
      </c>
      <c r="V380" s="90" t="s">
        <v>2423</v>
      </c>
    </row>
    <row r="381" spans="1:22" s="14" customFormat="1" x14ac:dyDescent="0.25">
      <c r="A381" s="36">
        <v>374</v>
      </c>
      <c r="B381" s="90" t="s">
        <v>996</v>
      </c>
      <c r="C381" s="90" t="s">
        <v>56</v>
      </c>
      <c r="D381" s="90" t="s">
        <v>1127</v>
      </c>
      <c r="E381" s="130" t="s">
        <v>2182</v>
      </c>
      <c r="F381" s="91">
        <v>60000</v>
      </c>
      <c r="G381" s="111">
        <v>3486.68</v>
      </c>
      <c r="H381" s="37">
        <v>25</v>
      </c>
      <c r="I381" s="38">
        <f t="shared" si="53"/>
        <v>1722</v>
      </c>
      <c r="J381" s="38">
        <f t="shared" si="54"/>
        <v>4260</v>
      </c>
      <c r="K381" s="38">
        <f t="shared" si="55"/>
        <v>780</v>
      </c>
      <c r="L381" s="38">
        <f t="shared" si="56"/>
        <v>1824</v>
      </c>
      <c r="M381" s="38">
        <f t="shared" si="57"/>
        <v>4254</v>
      </c>
      <c r="N381" s="39"/>
      <c r="O381" s="37">
        <f t="shared" si="63"/>
        <v>12840</v>
      </c>
      <c r="P381" s="113">
        <v>9535.34</v>
      </c>
      <c r="Q381" s="37">
        <f t="shared" si="58"/>
        <v>9294</v>
      </c>
      <c r="R381" s="37">
        <f t="shared" si="62"/>
        <v>50464.66</v>
      </c>
      <c r="S381" s="94" t="s">
        <v>1084</v>
      </c>
      <c r="T381" s="90" t="s">
        <v>2178</v>
      </c>
      <c r="U381" s="107">
        <v>2</v>
      </c>
      <c r="V381" s="90" t="s">
        <v>1975</v>
      </c>
    </row>
    <row r="382" spans="1:22" s="14" customFormat="1" x14ac:dyDescent="0.25">
      <c r="A382" s="36">
        <v>375</v>
      </c>
      <c r="B382" s="90" t="s">
        <v>689</v>
      </c>
      <c r="C382" s="90" t="s">
        <v>166</v>
      </c>
      <c r="D382" s="90" t="s">
        <v>1137</v>
      </c>
      <c r="E382" s="130" t="s">
        <v>1083</v>
      </c>
      <c r="F382" s="91">
        <v>10000</v>
      </c>
      <c r="G382" s="110">
        <v>0</v>
      </c>
      <c r="H382" s="37">
        <v>25</v>
      </c>
      <c r="I382" s="38">
        <f t="shared" si="53"/>
        <v>287</v>
      </c>
      <c r="J382" s="38">
        <f t="shared" si="54"/>
        <v>709.99999999999989</v>
      </c>
      <c r="K382" s="38">
        <f t="shared" si="55"/>
        <v>130</v>
      </c>
      <c r="L382" s="38">
        <f t="shared" si="56"/>
        <v>304</v>
      </c>
      <c r="M382" s="38">
        <f t="shared" si="57"/>
        <v>709</v>
      </c>
      <c r="N382" s="39"/>
      <c r="O382" s="37">
        <f t="shared" si="63"/>
        <v>2140</v>
      </c>
      <c r="P382" s="114">
        <v>666</v>
      </c>
      <c r="Q382" s="37">
        <f t="shared" si="58"/>
        <v>1549</v>
      </c>
      <c r="R382" s="37">
        <f t="shared" si="62"/>
        <v>9334</v>
      </c>
      <c r="S382" s="94" t="s">
        <v>1092</v>
      </c>
      <c r="T382" s="90" t="s">
        <v>2179</v>
      </c>
      <c r="U382" s="107">
        <v>1</v>
      </c>
      <c r="V382" s="90" t="s">
        <v>1700</v>
      </c>
    </row>
    <row r="383" spans="1:22" s="14" customFormat="1" x14ac:dyDescent="0.25">
      <c r="A383" s="36">
        <v>376</v>
      </c>
      <c r="B383" s="90" t="s">
        <v>944</v>
      </c>
      <c r="C383" s="90" t="s">
        <v>181</v>
      </c>
      <c r="D383" s="90" t="s">
        <v>1116</v>
      </c>
      <c r="E383" s="130" t="s">
        <v>1083</v>
      </c>
      <c r="F383" s="91">
        <v>12000</v>
      </c>
      <c r="G383" s="110">
        <v>0</v>
      </c>
      <c r="H383" s="37">
        <v>25</v>
      </c>
      <c r="I383" s="38">
        <f t="shared" si="53"/>
        <v>344.4</v>
      </c>
      <c r="J383" s="38">
        <f t="shared" si="54"/>
        <v>851.99999999999989</v>
      </c>
      <c r="K383" s="38">
        <f t="shared" si="55"/>
        <v>156</v>
      </c>
      <c r="L383" s="38">
        <f t="shared" si="56"/>
        <v>364.8</v>
      </c>
      <c r="M383" s="38">
        <f t="shared" si="57"/>
        <v>850.80000000000007</v>
      </c>
      <c r="N383" s="39"/>
      <c r="O383" s="37">
        <f t="shared" si="63"/>
        <v>2568</v>
      </c>
      <c r="P383" s="113">
        <v>1334.2</v>
      </c>
      <c r="Q383" s="37">
        <f t="shared" si="58"/>
        <v>1858.8</v>
      </c>
      <c r="R383" s="37">
        <v>10665.8</v>
      </c>
      <c r="S383" s="92" t="s">
        <v>1084</v>
      </c>
      <c r="T383" s="90" t="s">
        <v>2178</v>
      </c>
      <c r="U383" s="107">
        <v>3</v>
      </c>
      <c r="V383" s="90" t="s">
        <v>1930</v>
      </c>
    </row>
    <row r="384" spans="1:22" s="14" customFormat="1" x14ac:dyDescent="0.25">
      <c r="A384" s="36">
        <v>377</v>
      </c>
      <c r="B384" s="90" t="s">
        <v>726</v>
      </c>
      <c r="C384" s="90" t="s">
        <v>372</v>
      </c>
      <c r="D384" s="90" t="s">
        <v>1093</v>
      </c>
      <c r="E384" s="130" t="s">
        <v>1083</v>
      </c>
      <c r="F384" s="91">
        <v>45000</v>
      </c>
      <c r="G384" s="111">
        <v>1148.33</v>
      </c>
      <c r="H384" s="37">
        <v>25</v>
      </c>
      <c r="I384" s="38">
        <f t="shared" si="53"/>
        <v>1291.5</v>
      </c>
      <c r="J384" s="38">
        <f t="shared" si="54"/>
        <v>3194.9999999999995</v>
      </c>
      <c r="K384" s="38">
        <f t="shared" si="55"/>
        <v>585</v>
      </c>
      <c r="L384" s="38">
        <f t="shared" si="56"/>
        <v>1368</v>
      </c>
      <c r="M384" s="38">
        <f t="shared" si="57"/>
        <v>3190.5</v>
      </c>
      <c r="N384" s="39"/>
      <c r="O384" s="37">
        <f t="shared" si="63"/>
        <v>9630</v>
      </c>
      <c r="P384" s="113">
        <v>4334.9399999999996</v>
      </c>
      <c r="Q384" s="37">
        <f t="shared" si="58"/>
        <v>6970.5</v>
      </c>
      <c r="R384" s="37">
        <f t="shared" ref="R384:R422" si="64">F384-P384</f>
        <v>40665.06</v>
      </c>
      <c r="S384" s="94" t="s">
        <v>1092</v>
      </c>
      <c r="T384" s="90" t="s">
        <v>2179</v>
      </c>
      <c r="U384" s="107">
        <v>4</v>
      </c>
      <c r="V384" s="90" t="s">
        <v>1734</v>
      </c>
    </row>
    <row r="385" spans="1:31" s="14" customFormat="1" x14ac:dyDescent="0.25">
      <c r="A385" s="36">
        <v>378</v>
      </c>
      <c r="B385" s="90" t="s">
        <v>2126</v>
      </c>
      <c r="C385" s="90" t="s">
        <v>418</v>
      </c>
      <c r="D385" s="90" t="s">
        <v>1140</v>
      </c>
      <c r="E385" s="130" t="s">
        <v>1083</v>
      </c>
      <c r="F385" s="91">
        <v>30000</v>
      </c>
      <c r="G385" s="110">
        <v>0</v>
      </c>
      <c r="H385" s="37">
        <v>25</v>
      </c>
      <c r="I385" s="38">
        <f t="shared" si="53"/>
        <v>861</v>
      </c>
      <c r="J385" s="38">
        <f t="shared" si="54"/>
        <v>2130</v>
      </c>
      <c r="K385" s="38">
        <f t="shared" si="55"/>
        <v>390</v>
      </c>
      <c r="L385" s="38">
        <f t="shared" si="56"/>
        <v>912</v>
      </c>
      <c r="M385" s="38">
        <f t="shared" si="57"/>
        <v>2127</v>
      </c>
      <c r="N385" s="39"/>
      <c r="O385" s="37">
        <f t="shared" si="63"/>
        <v>6420</v>
      </c>
      <c r="P385" s="113">
        <v>1798</v>
      </c>
      <c r="Q385" s="37">
        <f t="shared" si="58"/>
        <v>4647</v>
      </c>
      <c r="R385" s="37">
        <f t="shared" si="64"/>
        <v>28202</v>
      </c>
      <c r="S385" s="92" t="s">
        <v>1084</v>
      </c>
      <c r="T385" s="90" t="s">
        <v>2179</v>
      </c>
      <c r="U385" s="107">
        <v>1</v>
      </c>
      <c r="V385" s="90" t="s">
        <v>2383</v>
      </c>
    </row>
    <row r="386" spans="1:31" s="14" customFormat="1" x14ac:dyDescent="0.25">
      <c r="A386" s="36">
        <v>379</v>
      </c>
      <c r="B386" s="90" t="s">
        <v>555</v>
      </c>
      <c r="C386" s="90" t="s">
        <v>25</v>
      </c>
      <c r="D386" s="90" t="s">
        <v>1091</v>
      </c>
      <c r="E386" s="131" t="s">
        <v>25</v>
      </c>
      <c r="F386" s="91">
        <v>10000</v>
      </c>
      <c r="G386" s="110">
        <v>0</v>
      </c>
      <c r="H386" s="37">
        <v>25</v>
      </c>
      <c r="I386" s="38">
        <f t="shared" si="53"/>
        <v>287</v>
      </c>
      <c r="J386" s="38">
        <f t="shared" si="54"/>
        <v>709.99999999999989</v>
      </c>
      <c r="K386" s="38">
        <f t="shared" si="55"/>
        <v>130</v>
      </c>
      <c r="L386" s="38">
        <f t="shared" si="56"/>
        <v>304</v>
      </c>
      <c r="M386" s="38">
        <f t="shared" si="57"/>
        <v>709</v>
      </c>
      <c r="N386" s="39"/>
      <c r="O386" s="37">
        <f t="shared" si="63"/>
        <v>2140</v>
      </c>
      <c r="P386" s="114">
        <v>666</v>
      </c>
      <c r="Q386" s="37">
        <f t="shared" si="58"/>
        <v>1549</v>
      </c>
      <c r="R386" s="37">
        <f t="shared" si="64"/>
        <v>9334</v>
      </c>
      <c r="S386" s="93" t="s">
        <v>1089</v>
      </c>
      <c r="T386" s="90" t="s">
        <v>2178</v>
      </c>
      <c r="U386" s="107" t="s">
        <v>2184</v>
      </c>
      <c r="V386" s="90" t="s">
        <v>1582</v>
      </c>
    </row>
    <row r="387" spans="1:31" s="14" customFormat="1" x14ac:dyDescent="0.25">
      <c r="A387" s="36">
        <v>380</v>
      </c>
      <c r="B387" s="90" t="s">
        <v>943</v>
      </c>
      <c r="C387" s="90" t="s">
        <v>178</v>
      </c>
      <c r="D387" s="90" t="s">
        <v>1146</v>
      </c>
      <c r="E387" s="130" t="s">
        <v>1083</v>
      </c>
      <c r="F387" s="91">
        <v>120000</v>
      </c>
      <c r="G387" s="111">
        <v>16809.87</v>
      </c>
      <c r="H387" s="37">
        <v>25</v>
      </c>
      <c r="I387" s="38">
        <f t="shared" si="53"/>
        <v>3444</v>
      </c>
      <c r="J387" s="38">
        <f t="shared" si="54"/>
        <v>8520</v>
      </c>
      <c r="K387" s="38">
        <f t="shared" si="55"/>
        <v>1560</v>
      </c>
      <c r="L387" s="38">
        <f t="shared" si="56"/>
        <v>3648</v>
      </c>
      <c r="M387" s="38">
        <f t="shared" si="57"/>
        <v>8508</v>
      </c>
      <c r="N387" s="39"/>
      <c r="O387" s="37">
        <f t="shared" si="63"/>
        <v>25680</v>
      </c>
      <c r="P387" s="113">
        <v>23926.87</v>
      </c>
      <c r="Q387" s="37">
        <f t="shared" si="58"/>
        <v>18588</v>
      </c>
      <c r="R387" s="37">
        <f t="shared" si="64"/>
        <v>96073.13</v>
      </c>
      <c r="S387" s="92" t="s">
        <v>1084</v>
      </c>
      <c r="T387" s="90" t="s">
        <v>2178</v>
      </c>
      <c r="U387" s="107">
        <v>5</v>
      </c>
      <c r="V387" s="90" t="s">
        <v>2235</v>
      </c>
    </row>
    <row r="388" spans="1:31" s="14" customFormat="1" x14ac:dyDescent="0.25">
      <c r="A388" s="36">
        <v>381</v>
      </c>
      <c r="B388" s="90" t="s">
        <v>836</v>
      </c>
      <c r="C388" s="90" t="s">
        <v>818</v>
      </c>
      <c r="D388" s="90" t="s">
        <v>1137</v>
      </c>
      <c r="E388" s="130" t="s">
        <v>1083</v>
      </c>
      <c r="F388" s="91">
        <v>16000</v>
      </c>
      <c r="G388" s="110">
        <v>0</v>
      </c>
      <c r="H388" s="37">
        <v>25</v>
      </c>
      <c r="I388" s="38">
        <f t="shared" si="53"/>
        <v>459.2</v>
      </c>
      <c r="J388" s="38">
        <f t="shared" si="54"/>
        <v>1136</v>
      </c>
      <c r="K388" s="38">
        <f t="shared" si="55"/>
        <v>208</v>
      </c>
      <c r="L388" s="38">
        <f t="shared" si="56"/>
        <v>486.4</v>
      </c>
      <c r="M388" s="38">
        <f t="shared" si="57"/>
        <v>1134.4000000000001</v>
      </c>
      <c r="N388" s="39"/>
      <c r="O388" s="37">
        <f t="shared" si="63"/>
        <v>3424</v>
      </c>
      <c r="P388" s="114">
        <v>970.6</v>
      </c>
      <c r="Q388" s="37">
        <f t="shared" si="58"/>
        <v>2478.4</v>
      </c>
      <c r="R388" s="37">
        <f t="shared" si="64"/>
        <v>15029.4</v>
      </c>
      <c r="S388" s="93" t="s">
        <v>1089</v>
      </c>
      <c r="T388" s="90" t="s">
        <v>2178</v>
      </c>
      <c r="U388" s="107">
        <v>2</v>
      </c>
      <c r="V388" s="90" t="s">
        <v>1831</v>
      </c>
      <c r="W388" s="8"/>
      <c r="X388" s="8"/>
      <c r="Y388" s="8"/>
      <c r="Z388" s="8"/>
      <c r="AA388" s="8"/>
      <c r="AB388" s="8"/>
      <c r="AC388" s="8"/>
      <c r="AD388" s="8"/>
      <c r="AE388" s="8"/>
    </row>
    <row r="389" spans="1:31" s="14" customFormat="1" x14ac:dyDescent="0.25">
      <c r="A389" s="36">
        <v>382</v>
      </c>
      <c r="B389" s="90" t="s">
        <v>1041</v>
      </c>
      <c r="C389" s="90" t="s">
        <v>284</v>
      </c>
      <c r="D389" s="90" t="s">
        <v>1144</v>
      </c>
      <c r="E389" s="130" t="s">
        <v>1083</v>
      </c>
      <c r="F389" s="91">
        <v>22770</v>
      </c>
      <c r="G389" s="110">
        <v>0</v>
      </c>
      <c r="H389" s="37">
        <v>25</v>
      </c>
      <c r="I389" s="38">
        <f t="shared" si="53"/>
        <v>653.49900000000002</v>
      </c>
      <c r="J389" s="38">
        <f t="shared" si="54"/>
        <v>1616.6699999999998</v>
      </c>
      <c r="K389" s="38">
        <f t="shared" si="55"/>
        <v>296.01</v>
      </c>
      <c r="L389" s="38">
        <f t="shared" si="56"/>
        <v>692.20799999999997</v>
      </c>
      <c r="M389" s="38">
        <f t="shared" si="57"/>
        <v>1614.393</v>
      </c>
      <c r="N389" s="39"/>
      <c r="O389" s="37">
        <f t="shared" si="63"/>
        <v>4872.7800000000007</v>
      </c>
      <c r="P389" s="113">
        <v>3954.7</v>
      </c>
      <c r="Q389" s="37">
        <f t="shared" si="58"/>
        <v>3527.0729999999999</v>
      </c>
      <c r="R389" s="37">
        <f t="shared" si="64"/>
        <v>18815.3</v>
      </c>
      <c r="S389" s="92" t="s">
        <v>1084</v>
      </c>
      <c r="T389" s="90" t="s">
        <v>2178</v>
      </c>
      <c r="U389" s="107">
        <v>3</v>
      </c>
      <c r="V389" s="90" t="s">
        <v>2017</v>
      </c>
    </row>
    <row r="390" spans="1:31" s="14" customFormat="1" ht="39" x14ac:dyDescent="0.25">
      <c r="A390" s="36">
        <v>383</v>
      </c>
      <c r="B390" s="90" t="s">
        <v>41</v>
      </c>
      <c r="C390" s="90" t="s">
        <v>29</v>
      </c>
      <c r="D390" s="90" t="s">
        <v>1129</v>
      </c>
      <c r="E390" s="130" t="s">
        <v>1085</v>
      </c>
      <c r="F390" s="91">
        <v>85000</v>
      </c>
      <c r="G390" s="111">
        <v>8576.99</v>
      </c>
      <c r="H390" s="37">
        <v>25</v>
      </c>
      <c r="I390" s="38">
        <f t="shared" si="53"/>
        <v>2439.5</v>
      </c>
      <c r="J390" s="38">
        <f t="shared" si="54"/>
        <v>6034.9999999999991</v>
      </c>
      <c r="K390" s="38">
        <f t="shared" si="55"/>
        <v>1105</v>
      </c>
      <c r="L390" s="38">
        <f t="shared" si="56"/>
        <v>2584</v>
      </c>
      <c r="M390" s="38">
        <f t="shared" si="57"/>
        <v>6026.5</v>
      </c>
      <c r="N390" s="39"/>
      <c r="O390" s="37">
        <f t="shared" si="63"/>
        <v>18190</v>
      </c>
      <c r="P390" s="113">
        <v>30274.03</v>
      </c>
      <c r="Q390" s="37">
        <f t="shared" si="58"/>
        <v>13166.5</v>
      </c>
      <c r="R390" s="37">
        <f t="shared" si="64"/>
        <v>54725.97</v>
      </c>
      <c r="S390" s="93" t="s">
        <v>1089</v>
      </c>
      <c r="T390" s="90" t="s">
        <v>2178</v>
      </c>
      <c r="U390" s="107">
        <v>2</v>
      </c>
      <c r="V390" s="90" t="s">
        <v>1174</v>
      </c>
    </row>
    <row r="391" spans="1:31" s="14" customFormat="1" ht="39" x14ac:dyDescent="0.25">
      <c r="A391" s="36">
        <v>384</v>
      </c>
      <c r="B391" s="90" t="s">
        <v>474</v>
      </c>
      <c r="C391" s="90" t="s">
        <v>289</v>
      </c>
      <c r="D391" s="90" t="s">
        <v>1101</v>
      </c>
      <c r="E391" s="130" t="s">
        <v>1085</v>
      </c>
      <c r="F391" s="91">
        <v>100000</v>
      </c>
      <c r="G391" s="111">
        <v>11510.31</v>
      </c>
      <c r="H391" s="37">
        <v>25</v>
      </c>
      <c r="I391" s="38">
        <f t="shared" si="53"/>
        <v>2870</v>
      </c>
      <c r="J391" s="38">
        <f t="shared" si="54"/>
        <v>7099.9999999999991</v>
      </c>
      <c r="K391" s="38">
        <f t="shared" si="55"/>
        <v>1300</v>
      </c>
      <c r="L391" s="38">
        <f t="shared" si="56"/>
        <v>3040</v>
      </c>
      <c r="M391" s="38">
        <f t="shared" si="57"/>
        <v>7090.0000000000009</v>
      </c>
      <c r="N391" s="39"/>
      <c r="O391" s="37">
        <f t="shared" si="63"/>
        <v>21400</v>
      </c>
      <c r="P391" s="113">
        <v>25903.439999999999</v>
      </c>
      <c r="Q391" s="37">
        <f t="shared" si="58"/>
        <v>15490</v>
      </c>
      <c r="R391" s="37">
        <f t="shared" si="64"/>
        <v>74096.56</v>
      </c>
      <c r="S391" s="92" t="s">
        <v>1084</v>
      </c>
      <c r="T391" s="90" t="s">
        <v>2178</v>
      </c>
      <c r="U391" s="107">
        <v>4</v>
      </c>
      <c r="V391" s="90" t="s">
        <v>1507</v>
      </c>
    </row>
    <row r="392" spans="1:31" s="14" customFormat="1" x14ac:dyDescent="0.25">
      <c r="A392" s="36">
        <v>385</v>
      </c>
      <c r="B392" s="90" t="s">
        <v>433</v>
      </c>
      <c r="C392" s="90" t="s">
        <v>29</v>
      </c>
      <c r="D392" s="90" t="s">
        <v>1137</v>
      </c>
      <c r="E392" s="130" t="s">
        <v>1083</v>
      </c>
      <c r="F392" s="91">
        <v>11511.5</v>
      </c>
      <c r="G392" s="110">
        <v>0</v>
      </c>
      <c r="H392" s="37">
        <v>25</v>
      </c>
      <c r="I392" s="38">
        <f t="shared" ref="I392:I455" si="65">F392*0.0287</f>
        <v>330.38004999999998</v>
      </c>
      <c r="J392" s="38">
        <f t="shared" ref="J392:J455" si="66">F392*0.071</f>
        <v>817.31649999999991</v>
      </c>
      <c r="K392" s="38">
        <f t="shared" ref="K392:K455" si="67">F392*0.013</f>
        <v>149.64949999999999</v>
      </c>
      <c r="L392" s="38">
        <f t="shared" ref="L392:L455" si="68">F392*0.0304</f>
        <v>349.94959999999998</v>
      </c>
      <c r="M392" s="38">
        <f t="shared" ref="M392:M455" si="69">F392*0.0709</f>
        <v>816.1653500000001</v>
      </c>
      <c r="N392" s="39"/>
      <c r="O392" s="37">
        <f t="shared" si="63"/>
        <v>2463.4609999999998</v>
      </c>
      <c r="P392" s="114">
        <v>705.33</v>
      </c>
      <c r="Q392" s="37">
        <f t="shared" ref="Q392:Q455" si="70">J392+K392+M392</f>
        <v>1783.1313500000001</v>
      </c>
      <c r="R392" s="37">
        <f t="shared" si="64"/>
        <v>10806.17</v>
      </c>
      <c r="S392" s="92" t="s">
        <v>1084</v>
      </c>
      <c r="T392" s="90" t="s">
        <v>2178</v>
      </c>
      <c r="U392" s="107">
        <v>1</v>
      </c>
      <c r="V392" s="90" t="s">
        <v>1472</v>
      </c>
    </row>
    <row r="393" spans="1:31" s="14" customFormat="1" x14ac:dyDescent="0.25">
      <c r="A393" s="36">
        <v>386</v>
      </c>
      <c r="B393" s="90" t="s">
        <v>966</v>
      </c>
      <c r="C393" s="90" t="s">
        <v>181</v>
      </c>
      <c r="D393" s="90" t="s">
        <v>2217</v>
      </c>
      <c r="E393" s="130" t="s">
        <v>1083</v>
      </c>
      <c r="F393" s="91">
        <v>12000</v>
      </c>
      <c r="G393" s="110">
        <v>0</v>
      </c>
      <c r="H393" s="37">
        <v>25</v>
      </c>
      <c r="I393" s="38">
        <f t="shared" si="65"/>
        <v>344.4</v>
      </c>
      <c r="J393" s="38">
        <f t="shared" si="66"/>
        <v>851.99999999999989</v>
      </c>
      <c r="K393" s="38">
        <f t="shared" si="67"/>
        <v>156</v>
      </c>
      <c r="L393" s="38">
        <f t="shared" si="68"/>
        <v>364.8</v>
      </c>
      <c r="M393" s="38">
        <f t="shared" si="69"/>
        <v>850.80000000000007</v>
      </c>
      <c r="N393" s="39"/>
      <c r="O393" s="37">
        <f t="shared" si="63"/>
        <v>2568</v>
      </c>
      <c r="P393" s="114">
        <v>734.2</v>
      </c>
      <c r="Q393" s="37">
        <f t="shared" si="70"/>
        <v>1858.8</v>
      </c>
      <c r="R393" s="37">
        <f t="shared" si="64"/>
        <v>11265.8</v>
      </c>
      <c r="S393" s="92" t="s">
        <v>1084</v>
      </c>
      <c r="T393" s="90" t="s">
        <v>2178</v>
      </c>
      <c r="U393" s="107">
        <v>4</v>
      </c>
      <c r="V393" s="90" t="s">
        <v>1948</v>
      </c>
    </row>
    <row r="394" spans="1:31" s="14" customFormat="1" x14ac:dyDescent="0.25">
      <c r="A394" s="36">
        <v>387</v>
      </c>
      <c r="B394" s="90" t="s">
        <v>2047</v>
      </c>
      <c r="C394" s="90" t="s">
        <v>127</v>
      </c>
      <c r="D394" s="90" t="s">
        <v>1116</v>
      </c>
      <c r="E394" s="130" t="s">
        <v>1083</v>
      </c>
      <c r="F394" s="91">
        <v>30000</v>
      </c>
      <c r="G394" s="110">
        <v>0</v>
      </c>
      <c r="H394" s="37">
        <v>25</v>
      </c>
      <c r="I394" s="38">
        <f t="shared" si="65"/>
        <v>861</v>
      </c>
      <c r="J394" s="38">
        <f t="shared" si="66"/>
        <v>2130</v>
      </c>
      <c r="K394" s="38">
        <f t="shared" si="67"/>
        <v>390</v>
      </c>
      <c r="L394" s="38">
        <f t="shared" si="68"/>
        <v>912</v>
      </c>
      <c r="M394" s="38">
        <f t="shared" si="69"/>
        <v>2127</v>
      </c>
      <c r="N394" s="39"/>
      <c r="O394" s="37">
        <f t="shared" si="63"/>
        <v>6420</v>
      </c>
      <c r="P394" s="113">
        <v>1798</v>
      </c>
      <c r="Q394" s="37">
        <f t="shared" si="70"/>
        <v>4647</v>
      </c>
      <c r="R394" s="37">
        <f t="shared" si="64"/>
        <v>28202</v>
      </c>
      <c r="S394" s="92" t="s">
        <v>1084</v>
      </c>
      <c r="T394" s="90" t="s">
        <v>2178</v>
      </c>
      <c r="U394" s="107">
        <v>2</v>
      </c>
      <c r="V394" s="90" t="s">
        <v>2229</v>
      </c>
    </row>
    <row r="395" spans="1:31" s="14" customFormat="1" x14ac:dyDescent="0.25">
      <c r="A395" s="36">
        <v>388</v>
      </c>
      <c r="B395" s="90" t="s">
        <v>954</v>
      </c>
      <c r="C395" s="90" t="s">
        <v>71</v>
      </c>
      <c r="D395" s="90" t="s">
        <v>1144</v>
      </c>
      <c r="E395" s="130" t="s">
        <v>1083</v>
      </c>
      <c r="F395" s="91">
        <v>26250</v>
      </c>
      <c r="G395" s="110">
        <v>0</v>
      </c>
      <c r="H395" s="37">
        <v>25</v>
      </c>
      <c r="I395" s="38">
        <f t="shared" si="65"/>
        <v>753.375</v>
      </c>
      <c r="J395" s="38">
        <f t="shared" si="66"/>
        <v>1863.7499999999998</v>
      </c>
      <c r="K395" s="38">
        <f t="shared" si="67"/>
        <v>341.25</v>
      </c>
      <c r="L395" s="38">
        <f t="shared" si="68"/>
        <v>798</v>
      </c>
      <c r="M395" s="38">
        <f t="shared" si="69"/>
        <v>1861.1250000000002</v>
      </c>
      <c r="N395" s="39"/>
      <c r="O395" s="37">
        <f t="shared" si="63"/>
        <v>5617.5</v>
      </c>
      <c r="P395" s="113">
        <v>2766.5</v>
      </c>
      <c r="Q395" s="37">
        <f t="shared" si="70"/>
        <v>4066.125</v>
      </c>
      <c r="R395" s="37">
        <f t="shared" si="64"/>
        <v>23483.5</v>
      </c>
      <c r="S395" s="94" t="s">
        <v>1092</v>
      </c>
      <c r="T395" s="90" t="s">
        <v>2178</v>
      </c>
      <c r="U395" s="107">
        <v>3</v>
      </c>
      <c r="V395" s="90" t="s">
        <v>1939</v>
      </c>
    </row>
    <row r="396" spans="1:31" s="14" customFormat="1" x14ac:dyDescent="0.25">
      <c r="A396" s="36">
        <v>389</v>
      </c>
      <c r="B396" s="90" t="s">
        <v>649</v>
      </c>
      <c r="C396" s="90" t="s">
        <v>650</v>
      </c>
      <c r="D396" s="90" t="s">
        <v>1137</v>
      </c>
      <c r="E396" s="130" t="s">
        <v>1083</v>
      </c>
      <c r="F396" s="91">
        <v>10000</v>
      </c>
      <c r="G396" s="110">
        <v>0</v>
      </c>
      <c r="H396" s="37">
        <v>25</v>
      </c>
      <c r="I396" s="38">
        <f t="shared" si="65"/>
        <v>287</v>
      </c>
      <c r="J396" s="38">
        <f t="shared" si="66"/>
        <v>709.99999999999989</v>
      </c>
      <c r="K396" s="38">
        <f t="shared" si="67"/>
        <v>130</v>
      </c>
      <c r="L396" s="38">
        <f t="shared" si="68"/>
        <v>304</v>
      </c>
      <c r="M396" s="38">
        <f t="shared" si="69"/>
        <v>709</v>
      </c>
      <c r="N396" s="39"/>
      <c r="O396" s="37">
        <f t="shared" si="63"/>
        <v>2140</v>
      </c>
      <c r="P396" s="114">
        <v>666</v>
      </c>
      <c r="Q396" s="37">
        <f t="shared" si="70"/>
        <v>1549</v>
      </c>
      <c r="R396" s="37">
        <f t="shared" si="64"/>
        <v>9334</v>
      </c>
      <c r="S396" s="95" t="s">
        <v>1089</v>
      </c>
      <c r="T396" s="90" t="s">
        <v>2179</v>
      </c>
      <c r="U396" s="107" t="s">
        <v>2182</v>
      </c>
      <c r="V396" s="90" t="s">
        <v>1667</v>
      </c>
    </row>
    <row r="397" spans="1:31" s="14" customFormat="1" x14ac:dyDescent="0.25">
      <c r="A397" s="36">
        <v>390</v>
      </c>
      <c r="B397" s="90" t="s">
        <v>554</v>
      </c>
      <c r="C397" s="90" t="s">
        <v>58</v>
      </c>
      <c r="D397" s="90" t="s">
        <v>1137</v>
      </c>
      <c r="E397" s="130" t="s">
        <v>1083</v>
      </c>
      <c r="F397" s="91">
        <v>12500</v>
      </c>
      <c r="G397" s="110">
        <v>0</v>
      </c>
      <c r="H397" s="37">
        <v>25</v>
      </c>
      <c r="I397" s="38">
        <f t="shared" si="65"/>
        <v>358.75</v>
      </c>
      <c r="J397" s="38">
        <f t="shared" si="66"/>
        <v>887.49999999999989</v>
      </c>
      <c r="K397" s="38">
        <f t="shared" si="67"/>
        <v>162.5</v>
      </c>
      <c r="L397" s="38">
        <f t="shared" si="68"/>
        <v>380</v>
      </c>
      <c r="M397" s="38">
        <f t="shared" si="69"/>
        <v>886.25000000000011</v>
      </c>
      <c r="N397" s="39"/>
      <c r="O397" s="37">
        <f t="shared" si="63"/>
        <v>2675</v>
      </c>
      <c r="P397" s="114">
        <v>763.75</v>
      </c>
      <c r="Q397" s="37">
        <f t="shared" si="70"/>
        <v>1936.25</v>
      </c>
      <c r="R397" s="37">
        <f t="shared" si="64"/>
        <v>11736.25</v>
      </c>
      <c r="S397" s="95" t="s">
        <v>1089</v>
      </c>
      <c r="T397" s="90" t="s">
        <v>2178</v>
      </c>
      <c r="U397" s="107">
        <v>1</v>
      </c>
      <c r="V397" s="90" t="s">
        <v>1581</v>
      </c>
    </row>
    <row r="398" spans="1:31" s="14" customFormat="1" ht="39" x14ac:dyDescent="0.25">
      <c r="A398" s="36">
        <v>391</v>
      </c>
      <c r="B398" s="90" t="s">
        <v>517</v>
      </c>
      <c r="C398" s="90" t="s">
        <v>456</v>
      </c>
      <c r="D398" s="90" t="s">
        <v>1137</v>
      </c>
      <c r="E398" s="130" t="s">
        <v>2183</v>
      </c>
      <c r="F398" s="91">
        <v>150000</v>
      </c>
      <c r="G398" s="111">
        <v>23866.62</v>
      </c>
      <c r="H398" s="37">
        <v>25</v>
      </c>
      <c r="I398" s="38">
        <f t="shared" si="65"/>
        <v>4305</v>
      </c>
      <c r="J398" s="38">
        <f t="shared" si="66"/>
        <v>10649.999999999998</v>
      </c>
      <c r="K398" s="38">
        <f t="shared" si="67"/>
        <v>1950</v>
      </c>
      <c r="L398" s="38">
        <f t="shared" si="68"/>
        <v>4560</v>
      </c>
      <c r="M398" s="38">
        <f t="shared" si="69"/>
        <v>10635</v>
      </c>
      <c r="N398" s="39"/>
      <c r="O398" s="37">
        <f t="shared" si="63"/>
        <v>32100</v>
      </c>
      <c r="P398" s="113">
        <v>32756.62</v>
      </c>
      <c r="Q398" s="37">
        <f t="shared" si="70"/>
        <v>23235</v>
      </c>
      <c r="R398" s="37">
        <f t="shared" si="64"/>
        <v>117243.38</v>
      </c>
      <c r="S398" s="94" t="s">
        <v>1092</v>
      </c>
      <c r="T398" s="90" t="s">
        <v>2178</v>
      </c>
      <c r="U398" s="107">
        <v>3</v>
      </c>
      <c r="V398" s="90" t="s">
        <v>1546</v>
      </c>
    </row>
    <row r="399" spans="1:31" s="14" customFormat="1" x14ac:dyDescent="0.25">
      <c r="A399" s="36">
        <v>392</v>
      </c>
      <c r="B399" s="90" t="s">
        <v>359</v>
      </c>
      <c r="C399" s="90" t="s">
        <v>21</v>
      </c>
      <c r="D399" s="90" t="s">
        <v>1124</v>
      </c>
      <c r="E399" s="130" t="s">
        <v>2182</v>
      </c>
      <c r="F399" s="91">
        <v>60000</v>
      </c>
      <c r="G399" s="111">
        <v>3486.68</v>
      </c>
      <c r="H399" s="37">
        <v>25</v>
      </c>
      <c r="I399" s="38">
        <f t="shared" si="65"/>
        <v>1722</v>
      </c>
      <c r="J399" s="38">
        <f t="shared" si="66"/>
        <v>4260</v>
      </c>
      <c r="K399" s="38">
        <f t="shared" si="67"/>
        <v>780</v>
      </c>
      <c r="L399" s="38">
        <f t="shared" si="68"/>
        <v>1824</v>
      </c>
      <c r="M399" s="38">
        <f t="shared" si="69"/>
        <v>4254</v>
      </c>
      <c r="N399" s="39"/>
      <c r="O399" s="37">
        <f t="shared" si="63"/>
        <v>12840</v>
      </c>
      <c r="P399" s="113">
        <v>7057.68</v>
      </c>
      <c r="Q399" s="37">
        <f t="shared" si="70"/>
        <v>9294</v>
      </c>
      <c r="R399" s="37">
        <f t="shared" si="64"/>
        <v>52942.32</v>
      </c>
      <c r="S399" s="92" t="s">
        <v>1084</v>
      </c>
      <c r="T399" s="90" t="s">
        <v>2178</v>
      </c>
      <c r="U399" s="107">
        <v>4</v>
      </c>
      <c r="V399" s="90" t="s">
        <v>1408</v>
      </c>
    </row>
    <row r="400" spans="1:31" s="14" customFormat="1" x14ac:dyDescent="0.25">
      <c r="A400" s="36">
        <v>393</v>
      </c>
      <c r="B400" s="90" t="s">
        <v>748</v>
      </c>
      <c r="C400" s="90" t="s">
        <v>238</v>
      </c>
      <c r="D400" s="90" t="s">
        <v>1103</v>
      </c>
      <c r="E400" s="130" t="s">
        <v>1083</v>
      </c>
      <c r="F400" s="91">
        <v>65000</v>
      </c>
      <c r="G400" s="111">
        <v>4427.58</v>
      </c>
      <c r="H400" s="37">
        <v>25</v>
      </c>
      <c r="I400" s="38">
        <f t="shared" si="65"/>
        <v>1865.5</v>
      </c>
      <c r="J400" s="38">
        <f t="shared" si="66"/>
        <v>4615</v>
      </c>
      <c r="K400" s="38">
        <f t="shared" si="67"/>
        <v>845</v>
      </c>
      <c r="L400" s="38">
        <f t="shared" si="68"/>
        <v>1976</v>
      </c>
      <c r="M400" s="38">
        <f t="shared" si="69"/>
        <v>4608.5</v>
      </c>
      <c r="N400" s="39"/>
      <c r="O400" s="37">
        <f t="shared" si="63"/>
        <v>13910</v>
      </c>
      <c r="P400" s="113">
        <v>8696.19</v>
      </c>
      <c r="Q400" s="37">
        <f t="shared" si="70"/>
        <v>10068.5</v>
      </c>
      <c r="R400" s="37">
        <f t="shared" si="64"/>
        <v>56303.81</v>
      </c>
      <c r="S400" s="92" t="s">
        <v>1084</v>
      </c>
      <c r="T400" s="90" t="s">
        <v>2178</v>
      </c>
      <c r="U400" s="107">
        <v>4</v>
      </c>
      <c r="V400" s="90" t="s">
        <v>1754</v>
      </c>
    </row>
    <row r="401" spans="1:31" s="14" customFormat="1" ht="39" x14ac:dyDescent="0.25">
      <c r="A401" s="36">
        <v>394</v>
      </c>
      <c r="B401" s="90" t="s">
        <v>89</v>
      </c>
      <c r="C401" s="90" t="s">
        <v>90</v>
      </c>
      <c r="D401" s="90" t="s">
        <v>1116</v>
      </c>
      <c r="E401" s="130" t="s">
        <v>1085</v>
      </c>
      <c r="F401" s="91">
        <v>35000</v>
      </c>
      <c r="G401" s="110">
        <v>0</v>
      </c>
      <c r="H401" s="37">
        <v>25</v>
      </c>
      <c r="I401" s="38">
        <f t="shared" si="65"/>
        <v>1004.5</v>
      </c>
      <c r="J401" s="38">
        <f t="shared" si="66"/>
        <v>2485</v>
      </c>
      <c r="K401" s="38">
        <f t="shared" si="67"/>
        <v>455</v>
      </c>
      <c r="L401" s="38">
        <f t="shared" si="68"/>
        <v>1064</v>
      </c>
      <c r="M401" s="38">
        <f t="shared" si="69"/>
        <v>2481.5</v>
      </c>
      <c r="N401" s="39"/>
      <c r="O401" s="37">
        <f t="shared" si="63"/>
        <v>7490</v>
      </c>
      <c r="P401" s="113">
        <v>3433.62</v>
      </c>
      <c r="Q401" s="37">
        <f t="shared" si="70"/>
        <v>5421.5</v>
      </c>
      <c r="R401" s="37">
        <f t="shared" si="64"/>
        <v>31566.38</v>
      </c>
      <c r="S401" s="92" t="s">
        <v>1084</v>
      </c>
      <c r="T401" s="90" t="s">
        <v>2179</v>
      </c>
      <c r="U401" s="107">
        <v>4</v>
      </c>
      <c r="V401" s="90" t="s">
        <v>1205</v>
      </c>
    </row>
    <row r="402" spans="1:31" s="14" customFormat="1" x14ac:dyDescent="0.25">
      <c r="A402" s="36">
        <v>395</v>
      </c>
      <c r="B402" s="90" t="s">
        <v>60</v>
      </c>
      <c r="C402" s="90" t="s">
        <v>56</v>
      </c>
      <c r="D402" s="90" t="s">
        <v>1082</v>
      </c>
      <c r="E402" s="130" t="s">
        <v>2182</v>
      </c>
      <c r="F402" s="91">
        <v>60000</v>
      </c>
      <c r="G402" s="111">
        <v>3486.68</v>
      </c>
      <c r="H402" s="37">
        <v>25</v>
      </c>
      <c r="I402" s="38">
        <f t="shared" si="65"/>
        <v>1722</v>
      </c>
      <c r="J402" s="38">
        <f t="shared" si="66"/>
        <v>4260</v>
      </c>
      <c r="K402" s="38">
        <f t="shared" si="67"/>
        <v>780</v>
      </c>
      <c r="L402" s="38">
        <f t="shared" si="68"/>
        <v>1824</v>
      </c>
      <c r="M402" s="38">
        <f t="shared" si="69"/>
        <v>4254</v>
      </c>
      <c r="N402" s="39"/>
      <c r="O402" s="37">
        <f t="shared" si="63"/>
        <v>12840</v>
      </c>
      <c r="P402" s="113">
        <v>7057.68</v>
      </c>
      <c r="Q402" s="37">
        <f t="shared" si="70"/>
        <v>9294</v>
      </c>
      <c r="R402" s="37">
        <f t="shared" si="64"/>
        <v>52942.32</v>
      </c>
      <c r="S402" s="92" t="s">
        <v>1084</v>
      </c>
      <c r="T402" s="90" t="s">
        <v>2178</v>
      </c>
      <c r="U402" s="107" t="s">
        <v>2182</v>
      </c>
      <c r="V402" s="90" t="s">
        <v>1185</v>
      </c>
    </row>
    <row r="403" spans="1:31" s="14" customFormat="1" x14ac:dyDescent="0.25">
      <c r="A403" s="36">
        <v>396</v>
      </c>
      <c r="B403" s="90" t="s">
        <v>700</v>
      </c>
      <c r="C403" s="90" t="s">
        <v>58</v>
      </c>
      <c r="D403" s="90" t="s">
        <v>1113</v>
      </c>
      <c r="E403" s="130" t="s">
        <v>1083</v>
      </c>
      <c r="F403" s="91">
        <v>13200</v>
      </c>
      <c r="G403" s="110">
        <v>0</v>
      </c>
      <c r="H403" s="37">
        <v>25</v>
      </c>
      <c r="I403" s="38">
        <f t="shared" si="65"/>
        <v>378.84</v>
      </c>
      <c r="J403" s="38">
        <f t="shared" si="66"/>
        <v>937.19999999999993</v>
      </c>
      <c r="K403" s="38">
        <f t="shared" si="67"/>
        <v>171.6</v>
      </c>
      <c r="L403" s="38">
        <f t="shared" si="68"/>
        <v>401.28</v>
      </c>
      <c r="M403" s="38">
        <f t="shared" si="69"/>
        <v>935.88000000000011</v>
      </c>
      <c r="N403" s="39"/>
      <c r="O403" s="37">
        <f t="shared" si="63"/>
        <v>2824.8</v>
      </c>
      <c r="P403" s="113">
        <v>4484.3900000000003</v>
      </c>
      <c r="Q403" s="37">
        <f t="shared" si="70"/>
        <v>2044.68</v>
      </c>
      <c r="R403" s="37">
        <f t="shared" si="64"/>
        <v>8715.61</v>
      </c>
      <c r="S403" s="92" t="s">
        <v>1084</v>
      </c>
      <c r="T403" s="90" t="s">
        <v>2178</v>
      </c>
      <c r="U403" s="107">
        <v>1</v>
      </c>
      <c r="V403" s="90" t="s">
        <v>1710</v>
      </c>
    </row>
    <row r="404" spans="1:31" s="14" customFormat="1" x14ac:dyDescent="0.25">
      <c r="A404" s="36">
        <v>397</v>
      </c>
      <c r="B404" s="90" t="s">
        <v>922</v>
      </c>
      <c r="C404" s="90" t="s">
        <v>181</v>
      </c>
      <c r="D404" s="90" t="s">
        <v>2217</v>
      </c>
      <c r="E404" s="130" t="s">
        <v>1083</v>
      </c>
      <c r="F404" s="91">
        <v>12000</v>
      </c>
      <c r="G404" s="110">
        <v>0</v>
      </c>
      <c r="H404" s="37">
        <v>25</v>
      </c>
      <c r="I404" s="38">
        <f t="shared" si="65"/>
        <v>344.4</v>
      </c>
      <c r="J404" s="38">
        <f t="shared" si="66"/>
        <v>851.99999999999989</v>
      </c>
      <c r="K404" s="38">
        <f t="shared" si="67"/>
        <v>156</v>
      </c>
      <c r="L404" s="38">
        <f t="shared" si="68"/>
        <v>364.8</v>
      </c>
      <c r="M404" s="38">
        <f t="shared" si="69"/>
        <v>850.80000000000007</v>
      </c>
      <c r="N404" s="39"/>
      <c r="O404" s="37">
        <f t="shared" si="63"/>
        <v>2568</v>
      </c>
      <c r="P404" s="114">
        <v>734.2</v>
      </c>
      <c r="Q404" s="37">
        <f t="shared" si="70"/>
        <v>1858.8</v>
      </c>
      <c r="R404" s="37">
        <f t="shared" si="64"/>
        <v>11265.8</v>
      </c>
      <c r="S404" s="94" t="s">
        <v>1092</v>
      </c>
      <c r="T404" s="90" t="s">
        <v>2178</v>
      </c>
      <c r="U404" s="107">
        <v>3</v>
      </c>
      <c r="V404" s="90" t="s">
        <v>1910</v>
      </c>
    </row>
    <row r="405" spans="1:31" s="14" customFormat="1" x14ac:dyDescent="0.25">
      <c r="A405" s="36">
        <v>398</v>
      </c>
      <c r="B405" s="90" t="s">
        <v>387</v>
      </c>
      <c r="C405" s="90" t="s">
        <v>111</v>
      </c>
      <c r="D405" s="90" t="s">
        <v>1093</v>
      </c>
      <c r="E405" s="130" t="s">
        <v>1083</v>
      </c>
      <c r="F405" s="91">
        <v>65000</v>
      </c>
      <c r="G405" s="111">
        <v>4189.55</v>
      </c>
      <c r="H405" s="37">
        <v>25</v>
      </c>
      <c r="I405" s="38">
        <f t="shared" si="65"/>
        <v>1865.5</v>
      </c>
      <c r="J405" s="38">
        <f t="shared" si="66"/>
        <v>4615</v>
      </c>
      <c r="K405" s="38">
        <f t="shared" si="67"/>
        <v>845</v>
      </c>
      <c r="L405" s="38">
        <f t="shared" si="68"/>
        <v>1976</v>
      </c>
      <c r="M405" s="38">
        <f t="shared" si="69"/>
        <v>4608.5</v>
      </c>
      <c r="N405" s="39"/>
      <c r="O405" s="37">
        <f t="shared" si="63"/>
        <v>13910</v>
      </c>
      <c r="P405" s="113">
        <v>10623.83</v>
      </c>
      <c r="Q405" s="37">
        <f t="shared" si="70"/>
        <v>10068.5</v>
      </c>
      <c r="R405" s="37">
        <f t="shared" si="64"/>
        <v>54376.17</v>
      </c>
      <c r="S405" s="92" t="s">
        <v>1084</v>
      </c>
      <c r="T405" s="90" t="s">
        <v>2179</v>
      </c>
      <c r="U405" s="107">
        <v>4</v>
      </c>
      <c r="V405" s="90" t="s">
        <v>1431</v>
      </c>
    </row>
    <row r="406" spans="1:31" s="14" customFormat="1" x14ac:dyDescent="0.25">
      <c r="A406" s="36">
        <v>399</v>
      </c>
      <c r="B406" s="90" t="s">
        <v>2214</v>
      </c>
      <c r="C406" s="90" t="s">
        <v>51</v>
      </c>
      <c r="D406" s="90" t="s">
        <v>1138</v>
      </c>
      <c r="E406" s="130" t="s">
        <v>1083</v>
      </c>
      <c r="F406" s="91">
        <v>33000</v>
      </c>
      <c r="G406" s="110">
        <v>0</v>
      </c>
      <c r="H406" s="37">
        <v>25</v>
      </c>
      <c r="I406" s="38">
        <f t="shared" si="65"/>
        <v>947.1</v>
      </c>
      <c r="J406" s="38">
        <f t="shared" si="66"/>
        <v>2343</v>
      </c>
      <c r="K406" s="38">
        <f t="shared" si="67"/>
        <v>429</v>
      </c>
      <c r="L406" s="38">
        <f t="shared" si="68"/>
        <v>1003.2</v>
      </c>
      <c r="M406" s="38">
        <f t="shared" si="69"/>
        <v>2339.7000000000003</v>
      </c>
      <c r="N406" s="39"/>
      <c r="O406" s="37">
        <f t="shared" si="63"/>
        <v>7062</v>
      </c>
      <c r="P406" s="113">
        <v>1975.3</v>
      </c>
      <c r="Q406" s="37">
        <f t="shared" si="70"/>
        <v>5111.7000000000007</v>
      </c>
      <c r="R406" s="37">
        <f t="shared" si="64"/>
        <v>31024.7</v>
      </c>
      <c r="S406" s="92" t="s">
        <v>1084</v>
      </c>
      <c r="T406" s="90" t="s">
        <v>2179</v>
      </c>
      <c r="U406" s="107" t="s">
        <v>2183</v>
      </c>
      <c r="V406" s="90" t="s">
        <v>2388</v>
      </c>
      <c r="W406" s="8"/>
      <c r="X406" s="8"/>
      <c r="Y406" s="8"/>
      <c r="Z406" s="8"/>
      <c r="AA406" s="8"/>
      <c r="AB406" s="8"/>
      <c r="AC406" s="8"/>
      <c r="AD406" s="8"/>
      <c r="AE406" s="8"/>
    </row>
    <row r="407" spans="1:31" s="14" customFormat="1" ht="39" x14ac:dyDescent="0.25">
      <c r="A407" s="36">
        <v>400</v>
      </c>
      <c r="B407" s="90" t="s">
        <v>714</v>
      </c>
      <c r="C407" s="90" t="s">
        <v>615</v>
      </c>
      <c r="D407" s="90" t="s">
        <v>1105</v>
      </c>
      <c r="E407" s="130" t="s">
        <v>1085</v>
      </c>
      <c r="F407" s="91">
        <v>38000</v>
      </c>
      <c r="G407" s="112">
        <v>160.38</v>
      </c>
      <c r="H407" s="37">
        <v>25</v>
      </c>
      <c r="I407" s="38">
        <f t="shared" si="65"/>
        <v>1090.5999999999999</v>
      </c>
      <c r="J407" s="38">
        <f t="shared" si="66"/>
        <v>2697.9999999999995</v>
      </c>
      <c r="K407" s="38">
        <f t="shared" si="67"/>
        <v>494</v>
      </c>
      <c r="L407" s="38">
        <f t="shared" si="68"/>
        <v>1155.2</v>
      </c>
      <c r="M407" s="38">
        <f t="shared" si="69"/>
        <v>2694.2000000000003</v>
      </c>
      <c r="N407" s="39"/>
      <c r="O407" s="37">
        <f t="shared" si="63"/>
        <v>8132</v>
      </c>
      <c r="P407" s="113">
        <v>3285.4</v>
      </c>
      <c r="Q407" s="37">
        <f t="shared" si="70"/>
        <v>5886.2</v>
      </c>
      <c r="R407" s="37">
        <f t="shared" si="64"/>
        <v>34714.6</v>
      </c>
      <c r="S407" s="94" t="s">
        <v>1092</v>
      </c>
      <c r="T407" s="90" t="s">
        <v>2178</v>
      </c>
      <c r="U407" s="107">
        <v>1</v>
      </c>
      <c r="V407" s="90" t="s">
        <v>1723</v>
      </c>
    </row>
    <row r="408" spans="1:31" s="14" customFormat="1" ht="39" x14ac:dyDescent="0.25">
      <c r="A408" s="36">
        <v>401</v>
      </c>
      <c r="B408" s="90" t="s">
        <v>587</v>
      </c>
      <c r="C408" s="90" t="s">
        <v>159</v>
      </c>
      <c r="D408" s="90" t="s">
        <v>1137</v>
      </c>
      <c r="E408" s="130" t="s">
        <v>2183</v>
      </c>
      <c r="F408" s="91">
        <v>150000</v>
      </c>
      <c r="G408" s="111">
        <v>23866.62</v>
      </c>
      <c r="H408" s="37">
        <v>25</v>
      </c>
      <c r="I408" s="38">
        <f t="shared" si="65"/>
        <v>4305</v>
      </c>
      <c r="J408" s="38">
        <f t="shared" si="66"/>
        <v>10649.999999999998</v>
      </c>
      <c r="K408" s="38">
        <f t="shared" si="67"/>
        <v>1950</v>
      </c>
      <c r="L408" s="38">
        <f t="shared" si="68"/>
        <v>4560</v>
      </c>
      <c r="M408" s="38">
        <f t="shared" si="69"/>
        <v>10635</v>
      </c>
      <c r="N408" s="39"/>
      <c r="O408" s="37">
        <f t="shared" ref="O408:O439" si="71">I408+J408+K408+L408+M408</f>
        <v>32100</v>
      </c>
      <c r="P408" s="113">
        <v>32756.62</v>
      </c>
      <c r="Q408" s="37">
        <f t="shared" si="70"/>
        <v>23235</v>
      </c>
      <c r="R408" s="37">
        <f t="shared" si="64"/>
        <v>117243.38</v>
      </c>
      <c r="S408" s="92" t="s">
        <v>1084</v>
      </c>
      <c r="T408" s="90" t="s">
        <v>2179</v>
      </c>
      <c r="U408" s="107">
        <v>2</v>
      </c>
      <c r="V408" s="90" t="s">
        <v>1613</v>
      </c>
    </row>
    <row r="409" spans="1:31" s="14" customFormat="1" x14ac:dyDescent="0.25">
      <c r="A409" s="36">
        <v>402</v>
      </c>
      <c r="B409" s="90" t="s">
        <v>811</v>
      </c>
      <c r="C409" s="90" t="s">
        <v>56</v>
      </c>
      <c r="D409" s="90" t="s">
        <v>1137</v>
      </c>
      <c r="E409" s="130" t="s">
        <v>2182</v>
      </c>
      <c r="F409" s="91">
        <v>40000</v>
      </c>
      <c r="G409" s="112">
        <v>442.65</v>
      </c>
      <c r="H409" s="37">
        <v>25</v>
      </c>
      <c r="I409" s="38">
        <f t="shared" si="65"/>
        <v>1148</v>
      </c>
      <c r="J409" s="38">
        <f t="shared" si="66"/>
        <v>2839.9999999999995</v>
      </c>
      <c r="K409" s="38">
        <f t="shared" si="67"/>
        <v>520</v>
      </c>
      <c r="L409" s="38">
        <f t="shared" si="68"/>
        <v>1216</v>
      </c>
      <c r="M409" s="38">
        <f t="shared" si="69"/>
        <v>2836</v>
      </c>
      <c r="N409" s="39"/>
      <c r="O409" s="37">
        <f t="shared" si="71"/>
        <v>8560</v>
      </c>
      <c r="P409" s="113">
        <v>2831.65</v>
      </c>
      <c r="Q409" s="37">
        <f t="shared" si="70"/>
        <v>6196</v>
      </c>
      <c r="R409" s="37">
        <f t="shared" si="64"/>
        <v>37168.35</v>
      </c>
      <c r="S409" s="94" t="s">
        <v>1092</v>
      </c>
      <c r="T409" s="90" t="s">
        <v>2178</v>
      </c>
      <c r="U409" s="107">
        <v>2</v>
      </c>
      <c r="V409" s="90" t="s">
        <v>1811</v>
      </c>
    </row>
    <row r="410" spans="1:31" s="14" customFormat="1" x14ac:dyDescent="0.25">
      <c r="A410" s="36">
        <v>403</v>
      </c>
      <c r="B410" s="90" t="s">
        <v>886</v>
      </c>
      <c r="C410" s="90" t="s">
        <v>181</v>
      </c>
      <c r="D410" s="90" t="s">
        <v>2217</v>
      </c>
      <c r="E410" s="130" t="s">
        <v>1083</v>
      </c>
      <c r="F410" s="91">
        <v>12000</v>
      </c>
      <c r="G410" s="110">
        <v>0</v>
      </c>
      <c r="H410" s="37">
        <v>25</v>
      </c>
      <c r="I410" s="38">
        <f t="shared" si="65"/>
        <v>344.4</v>
      </c>
      <c r="J410" s="38">
        <f t="shared" si="66"/>
        <v>851.99999999999989</v>
      </c>
      <c r="K410" s="38">
        <f t="shared" si="67"/>
        <v>156</v>
      </c>
      <c r="L410" s="38">
        <f t="shared" si="68"/>
        <v>364.8</v>
      </c>
      <c r="M410" s="38">
        <f t="shared" si="69"/>
        <v>850.80000000000007</v>
      </c>
      <c r="N410" s="39"/>
      <c r="O410" s="37">
        <f t="shared" si="71"/>
        <v>2568</v>
      </c>
      <c r="P410" s="113">
        <v>10875.37</v>
      </c>
      <c r="Q410" s="37">
        <f t="shared" si="70"/>
        <v>1858.8</v>
      </c>
      <c r="R410" s="37">
        <f t="shared" si="64"/>
        <v>1124.6299999999992</v>
      </c>
      <c r="S410" s="92" t="s">
        <v>1084</v>
      </c>
      <c r="T410" s="90" t="s">
        <v>2179</v>
      </c>
      <c r="U410" s="107">
        <v>3</v>
      </c>
      <c r="V410" s="90" t="s">
        <v>1876</v>
      </c>
    </row>
    <row r="411" spans="1:31" s="14" customFormat="1" ht="39" x14ac:dyDescent="0.25">
      <c r="A411" s="36">
        <v>404</v>
      </c>
      <c r="B411" s="90" t="s">
        <v>598</v>
      </c>
      <c r="C411" s="90" t="s">
        <v>159</v>
      </c>
      <c r="D411" s="90" t="s">
        <v>1137</v>
      </c>
      <c r="E411" s="130" t="s">
        <v>2183</v>
      </c>
      <c r="F411" s="91">
        <v>150000</v>
      </c>
      <c r="G411" s="111">
        <v>23866.62</v>
      </c>
      <c r="H411" s="37">
        <v>25</v>
      </c>
      <c r="I411" s="38">
        <f t="shared" si="65"/>
        <v>4305</v>
      </c>
      <c r="J411" s="38">
        <f t="shared" si="66"/>
        <v>10649.999999999998</v>
      </c>
      <c r="K411" s="38">
        <f t="shared" si="67"/>
        <v>1950</v>
      </c>
      <c r="L411" s="38">
        <f t="shared" si="68"/>
        <v>4560</v>
      </c>
      <c r="M411" s="38">
        <f t="shared" si="69"/>
        <v>10635</v>
      </c>
      <c r="N411" s="39"/>
      <c r="O411" s="37">
        <f t="shared" si="71"/>
        <v>32100</v>
      </c>
      <c r="P411" s="113">
        <v>32756.62</v>
      </c>
      <c r="Q411" s="37">
        <f t="shared" si="70"/>
        <v>23235</v>
      </c>
      <c r="R411" s="37">
        <f t="shared" si="64"/>
        <v>117243.38</v>
      </c>
      <c r="S411" s="94" t="s">
        <v>1092</v>
      </c>
      <c r="T411" s="90" t="s">
        <v>2178</v>
      </c>
      <c r="U411" s="107">
        <v>3</v>
      </c>
      <c r="V411" s="90" t="s">
        <v>1623</v>
      </c>
    </row>
    <row r="412" spans="1:31" s="14" customFormat="1" x14ac:dyDescent="0.25">
      <c r="A412" s="36">
        <v>405</v>
      </c>
      <c r="B412" s="90" t="s">
        <v>373</v>
      </c>
      <c r="C412" s="90" t="s">
        <v>27</v>
      </c>
      <c r="D412" s="90" t="s">
        <v>1123</v>
      </c>
      <c r="E412" s="130" t="s">
        <v>1083</v>
      </c>
      <c r="F412" s="91">
        <v>35000</v>
      </c>
      <c r="G412" s="110">
        <v>0</v>
      </c>
      <c r="H412" s="37">
        <v>25</v>
      </c>
      <c r="I412" s="38">
        <f t="shared" si="65"/>
        <v>1004.5</v>
      </c>
      <c r="J412" s="38">
        <f t="shared" si="66"/>
        <v>2485</v>
      </c>
      <c r="K412" s="38">
        <f t="shared" si="67"/>
        <v>455</v>
      </c>
      <c r="L412" s="38">
        <f t="shared" si="68"/>
        <v>1064</v>
      </c>
      <c r="M412" s="38">
        <f t="shared" si="69"/>
        <v>2481.5</v>
      </c>
      <c r="N412" s="39"/>
      <c r="O412" s="37">
        <f t="shared" si="71"/>
        <v>7490</v>
      </c>
      <c r="P412" s="113">
        <v>3786.13</v>
      </c>
      <c r="Q412" s="37">
        <f t="shared" si="70"/>
        <v>5421.5</v>
      </c>
      <c r="R412" s="37">
        <f t="shared" si="64"/>
        <v>31213.87</v>
      </c>
      <c r="S412" s="92" t="s">
        <v>1084</v>
      </c>
      <c r="T412" s="90" t="s">
        <v>2178</v>
      </c>
      <c r="U412" s="107">
        <v>2</v>
      </c>
      <c r="V412" s="90" t="s">
        <v>1418</v>
      </c>
    </row>
    <row r="413" spans="1:31" s="14" customFormat="1" x14ac:dyDescent="0.25">
      <c r="A413" s="36">
        <v>406</v>
      </c>
      <c r="B413" s="90" t="s">
        <v>2136</v>
      </c>
      <c r="C413" s="90" t="s">
        <v>78</v>
      </c>
      <c r="D413" s="90" t="s">
        <v>1115</v>
      </c>
      <c r="E413" s="130" t="s">
        <v>1083</v>
      </c>
      <c r="F413" s="91">
        <v>27000</v>
      </c>
      <c r="G413" s="110">
        <v>0</v>
      </c>
      <c r="H413" s="37">
        <v>25</v>
      </c>
      <c r="I413" s="38">
        <f t="shared" si="65"/>
        <v>774.9</v>
      </c>
      <c r="J413" s="38">
        <f t="shared" si="66"/>
        <v>1916.9999999999998</v>
      </c>
      <c r="K413" s="38">
        <f t="shared" si="67"/>
        <v>351</v>
      </c>
      <c r="L413" s="38">
        <f t="shared" si="68"/>
        <v>820.8</v>
      </c>
      <c r="M413" s="38">
        <f t="shared" si="69"/>
        <v>1914.3000000000002</v>
      </c>
      <c r="N413" s="39"/>
      <c r="O413" s="37">
        <f t="shared" si="71"/>
        <v>5778</v>
      </c>
      <c r="P413" s="113">
        <v>1620.7</v>
      </c>
      <c r="Q413" s="37">
        <f t="shared" si="70"/>
        <v>4182.3</v>
      </c>
      <c r="R413" s="37">
        <f t="shared" si="64"/>
        <v>25379.3</v>
      </c>
      <c r="S413" s="93" t="s">
        <v>1089</v>
      </c>
      <c r="T413" s="90" t="s">
        <v>2179</v>
      </c>
      <c r="U413" s="107">
        <v>1</v>
      </c>
      <c r="V413" s="90" t="s">
        <v>2220</v>
      </c>
    </row>
    <row r="414" spans="1:31" s="14" customFormat="1" x14ac:dyDescent="0.25">
      <c r="A414" s="36">
        <v>407</v>
      </c>
      <c r="B414" s="90" t="s">
        <v>829</v>
      </c>
      <c r="C414" s="90" t="s">
        <v>29</v>
      </c>
      <c r="D414" s="90" t="s">
        <v>1137</v>
      </c>
      <c r="E414" s="130" t="s">
        <v>1083</v>
      </c>
      <c r="F414" s="91">
        <v>15000</v>
      </c>
      <c r="G414" s="110">
        <v>0</v>
      </c>
      <c r="H414" s="37">
        <v>25</v>
      </c>
      <c r="I414" s="38">
        <f t="shared" si="65"/>
        <v>430.5</v>
      </c>
      <c r="J414" s="38">
        <f t="shared" si="66"/>
        <v>1065</v>
      </c>
      <c r="K414" s="38">
        <f t="shared" si="67"/>
        <v>195</v>
      </c>
      <c r="L414" s="38">
        <f t="shared" si="68"/>
        <v>456</v>
      </c>
      <c r="M414" s="38">
        <f t="shared" si="69"/>
        <v>1063.5</v>
      </c>
      <c r="N414" s="39"/>
      <c r="O414" s="37">
        <f t="shared" si="71"/>
        <v>3210</v>
      </c>
      <c r="P414" s="114">
        <v>911.5</v>
      </c>
      <c r="Q414" s="37">
        <f t="shared" si="70"/>
        <v>2323.5</v>
      </c>
      <c r="R414" s="37">
        <f t="shared" si="64"/>
        <v>14088.5</v>
      </c>
      <c r="S414" s="92" t="s">
        <v>1084</v>
      </c>
      <c r="T414" s="90" t="s">
        <v>2178</v>
      </c>
      <c r="U414" s="107">
        <v>1</v>
      </c>
      <c r="V414" s="90" t="s">
        <v>1826</v>
      </c>
      <c r="W414" s="8"/>
      <c r="X414" s="8"/>
      <c r="Y414" s="8"/>
      <c r="Z414" s="8"/>
      <c r="AA414" s="8"/>
      <c r="AB414" s="8"/>
      <c r="AC414" s="8"/>
      <c r="AD414" s="8"/>
      <c r="AE414" s="8"/>
    </row>
    <row r="415" spans="1:31" s="14" customFormat="1" x14ac:dyDescent="0.25">
      <c r="A415" s="36">
        <v>408</v>
      </c>
      <c r="B415" s="90" t="s">
        <v>764</v>
      </c>
      <c r="C415" s="90" t="s">
        <v>330</v>
      </c>
      <c r="D415" s="90" t="s">
        <v>1115</v>
      </c>
      <c r="E415" s="130" t="s">
        <v>1083</v>
      </c>
      <c r="F415" s="91">
        <v>16500</v>
      </c>
      <c r="G415" s="110">
        <v>0</v>
      </c>
      <c r="H415" s="37">
        <v>25</v>
      </c>
      <c r="I415" s="38">
        <f t="shared" si="65"/>
        <v>473.55</v>
      </c>
      <c r="J415" s="38">
        <f t="shared" si="66"/>
        <v>1171.5</v>
      </c>
      <c r="K415" s="38">
        <f t="shared" si="67"/>
        <v>214.5</v>
      </c>
      <c r="L415" s="38">
        <f t="shared" si="68"/>
        <v>501.6</v>
      </c>
      <c r="M415" s="38">
        <f t="shared" si="69"/>
        <v>1169.8500000000001</v>
      </c>
      <c r="N415" s="39"/>
      <c r="O415" s="37">
        <f t="shared" si="71"/>
        <v>3531</v>
      </c>
      <c r="P415" s="113">
        <v>6304.37</v>
      </c>
      <c r="Q415" s="37">
        <f t="shared" si="70"/>
        <v>2555.8500000000004</v>
      </c>
      <c r="R415" s="37">
        <f t="shared" si="64"/>
        <v>10195.630000000001</v>
      </c>
      <c r="S415" s="94" t="s">
        <v>1092</v>
      </c>
      <c r="T415" s="90" t="s">
        <v>2179</v>
      </c>
      <c r="U415" s="107">
        <v>1</v>
      </c>
      <c r="V415" s="90" t="s">
        <v>1770</v>
      </c>
    </row>
    <row r="416" spans="1:31" s="14" customFormat="1" x14ac:dyDescent="0.25">
      <c r="A416" s="36">
        <v>409</v>
      </c>
      <c r="B416" s="90" t="s">
        <v>55</v>
      </c>
      <c r="C416" s="90" t="s">
        <v>56</v>
      </c>
      <c r="D416" s="90" t="s">
        <v>1082</v>
      </c>
      <c r="E416" s="130" t="s">
        <v>2182</v>
      </c>
      <c r="F416" s="91">
        <v>70000</v>
      </c>
      <c r="G416" s="111">
        <v>5130.45</v>
      </c>
      <c r="H416" s="37">
        <v>25</v>
      </c>
      <c r="I416" s="38">
        <f t="shared" si="65"/>
        <v>2009</v>
      </c>
      <c r="J416" s="38">
        <f t="shared" si="66"/>
        <v>4970</v>
      </c>
      <c r="K416" s="38">
        <f t="shared" si="67"/>
        <v>910</v>
      </c>
      <c r="L416" s="38">
        <f t="shared" si="68"/>
        <v>2128</v>
      </c>
      <c r="M416" s="38">
        <f t="shared" si="69"/>
        <v>4963</v>
      </c>
      <c r="N416" s="39"/>
      <c r="O416" s="37">
        <f t="shared" si="71"/>
        <v>14980</v>
      </c>
      <c r="P416" s="113">
        <v>12344.46</v>
      </c>
      <c r="Q416" s="37">
        <f t="shared" si="70"/>
        <v>10843</v>
      </c>
      <c r="R416" s="37">
        <f t="shared" si="64"/>
        <v>57655.54</v>
      </c>
      <c r="S416" s="93" t="s">
        <v>1089</v>
      </c>
      <c r="T416" s="90" t="s">
        <v>2178</v>
      </c>
      <c r="U416" s="107">
        <v>2</v>
      </c>
      <c r="V416" s="90" t="s">
        <v>1182</v>
      </c>
    </row>
    <row r="417" spans="1:22" s="14" customFormat="1" x14ac:dyDescent="0.25">
      <c r="A417" s="36">
        <v>410</v>
      </c>
      <c r="B417" s="90" t="s">
        <v>779</v>
      </c>
      <c r="C417" s="90" t="s">
        <v>56</v>
      </c>
      <c r="D417" s="90" t="s">
        <v>1137</v>
      </c>
      <c r="E417" s="130" t="s">
        <v>2182</v>
      </c>
      <c r="F417" s="91">
        <v>20000</v>
      </c>
      <c r="G417" s="110">
        <v>0</v>
      </c>
      <c r="H417" s="37">
        <v>25</v>
      </c>
      <c r="I417" s="38">
        <f t="shared" si="65"/>
        <v>574</v>
      </c>
      <c r="J417" s="38">
        <f t="shared" si="66"/>
        <v>1419.9999999999998</v>
      </c>
      <c r="K417" s="38">
        <f t="shared" si="67"/>
        <v>260</v>
      </c>
      <c r="L417" s="38">
        <f t="shared" si="68"/>
        <v>608</v>
      </c>
      <c r="M417" s="38">
        <f t="shared" si="69"/>
        <v>1418</v>
      </c>
      <c r="N417" s="39"/>
      <c r="O417" s="37">
        <f t="shared" si="71"/>
        <v>4280</v>
      </c>
      <c r="P417" s="113">
        <v>1207</v>
      </c>
      <c r="Q417" s="37">
        <f t="shared" si="70"/>
        <v>3098</v>
      </c>
      <c r="R417" s="37">
        <f t="shared" si="64"/>
        <v>18793</v>
      </c>
      <c r="S417" s="92" t="s">
        <v>1084</v>
      </c>
      <c r="T417" s="90" t="s">
        <v>2179</v>
      </c>
      <c r="U417" s="107">
        <v>2</v>
      </c>
      <c r="V417" s="90" t="s">
        <v>1784</v>
      </c>
    </row>
    <row r="418" spans="1:22" s="14" customFormat="1" x14ac:dyDescent="0.25">
      <c r="A418" s="36">
        <v>411</v>
      </c>
      <c r="B418" s="90" t="s">
        <v>2103</v>
      </c>
      <c r="C418" s="90" t="s">
        <v>68</v>
      </c>
      <c r="D418" s="90" t="s">
        <v>1137</v>
      </c>
      <c r="E418" s="130" t="s">
        <v>1083</v>
      </c>
      <c r="F418" s="91">
        <v>12500</v>
      </c>
      <c r="G418" s="110">
        <v>0</v>
      </c>
      <c r="H418" s="37">
        <v>25</v>
      </c>
      <c r="I418" s="38">
        <f t="shared" si="65"/>
        <v>358.75</v>
      </c>
      <c r="J418" s="38">
        <f t="shared" si="66"/>
        <v>887.49999999999989</v>
      </c>
      <c r="K418" s="38">
        <f t="shared" si="67"/>
        <v>162.5</v>
      </c>
      <c r="L418" s="38">
        <f t="shared" si="68"/>
        <v>380</v>
      </c>
      <c r="M418" s="38">
        <f t="shared" si="69"/>
        <v>886.25000000000011</v>
      </c>
      <c r="N418" s="39"/>
      <c r="O418" s="37">
        <f t="shared" si="71"/>
        <v>2675</v>
      </c>
      <c r="P418" s="114">
        <v>763.75</v>
      </c>
      <c r="Q418" s="37">
        <f t="shared" si="70"/>
        <v>1936.25</v>
      </c>
      <c r="R418" s="37">
        <f t="shared" si="64"/>
        <v>11736.25</v>
      </c>
      <c r="S418" s="92" t="s">
        <v>1084</v>
      </c>
      <c r="T418" s="90" t="s">
        <v>2179</v>
      </c>
      <c r="U418" s="107">
        <v>1</v>
      </c>
      <c r="V418" s="90" t="s">
        <v>2342</v>
      </c>
    </row>
    <row r="419" spans="1:22" s="14" customFormat="1" ht="39" x14ac:dyDescent="0.25">
      <c r="A419" s="36">
        <v>412</v>
      </c>
      <c r="B419" s="90" t="s">
        <v>713</v>
      </c>
      <c r="C419" s="90" t="s">
        <v>29</v>
      </c>
      <c r="D419" s="90" t="s">
        <v>1108</v>
      </c>
      <c r="E419" s="130" t="s">
        <v>1085</v>
      </c>
      <c r="F419" s="91">
        <v>45000</v>
      </c>
      <c r="G419" s="111">
        <v>1148.33</v>
      </c>
      <c r="H419" s="37">
        <v>25</v>
      </c>
      <c r="I419" s="38">
        <f t="shared" si="65"/>
        <v>1291.5</v>
      </c>
      <c r="J419" s="38">
        <f t="shared" si="66"/>
        <v>3194.9999999999995</v>
      </c>
      <c r="K419" s="38">
        <f t="shared" si="67"/>
        <v>585</v>
      </c>
      <c r="L419" s="38">
        <f t="shared" si="68"/>
        <v>1368</v>
      </c>
      <c r="M419" s="38">
        <f t="shared" si="69"/>
        <v>3190.5</v>
      </c>
      <c r="N419" s="39"/>
      <c r="O419" s="37">
        <f t="shared" si="71"/>
        <v>9630</v>
      </c>
      <c r="P419" s="113">
        <v>4384.9399999999996</v>
      </c>
      <c r="Q419" s="37">
        <f t="shared" si="70"/>
        <v>6970.5</v>
      </c>
      <c r="R419" s="37">
        <f t="shared" si="64"/>
        <v>40615.06</v>
      </c>
      <c r="S419" s="92" t="s">
        <v>1084</v>
      </c>
      <c r="T419" s="90" t="s">
        <v>2178</v>
      </c>
      <c r="U419" s="107">
        <v>2</v>
      </c>
      <c r="V419" s="90" t="s">
        <v>1722</v>
      </c>
    </row>
    <row r="420" spans="1:22" s="14" customFormat="1" x14ac:dyDescent="0.25">
      <c r="A420" s="36">
        <v>413</v>
      </c>
      <c r="B420" s="90" t="s">
        <v>674</v>
      </c>
      <c r="C420" s="90" t="s">
        <v>336</v>
      </c>
      <c r="D420" s="90" t="s">
        <v>1108</v>
      </c>
      <c r="E420" s="130" t="s">
        <v>1083</v>
      </c>
      <c r="F420" s="91">
        <v>16500</v>
      </c>
      <c r="G420" s="110">
        <v>0</v>
      </c>
      <c r="H420" s="37">
        <v>25</v>
      </c>
      <c r="I420" s="38">
        <f t="shared" si="65"/>
        <v>473.55</v>
      </c>
      <c r="J420" s="38">
        <f t="shared" si="66"/>
        <v>1171.5</v>
      </c>
      <c r="K420" s="38">
        <f t="shared" si="67"/>
        <v>214.5</v>
      </c>
      <c r="L420" s="38">
        <f t="shared" si="68"/>
        <v>501.6</v>
      </c>
      <c r="M420" s="38">
        <f t="shared" si="69"/>
        <v>1169.8500000000001</v>
      </c>
      <c r="N420" s="39"/>
      <c r="O420" s="37">
        <f t="shared" si="71"/>
        <v>3531</v>
      </c>
      <c r="P420" s="113">
        <v>2206.48</v>
      </c>
      <c r="Q420" s="37">
        <f t="shared" si="70"/>
        <v>2555.8500000000004</v>
      </c>
      <c r="R420" s="37">
        <f t="shared" si="64"/>
        <v>14293.52</v>
      </c>
      <c r="S420" s="92" t="s">
        <v>1084</v>
      </c>
      <c r="T420" s="90" t="s">
        <v>2178</v>
      </c>
      <c r="U420" s="107">
        <v>3</v>
      </c>
      <c r="V420" s="90" t="s">
        <v>1686</v>
      </c>
    </row>
    <row r="421" spans="1:22" s="14" customFormat="1" x14ac:dyDescent="0.25">
      <c r="A421" s="36">
        <v>414</v>
      </c>
      <c r="B421" s="90" t="s">
        <v>1022</v>
      </c>
      <c r="C421" s="90" t="s">
        <v>181</v>
      </c>
      <c r="D421" s="90" t="s">
        <v>2217</v>
      </c>
      <c r="E421" s="130" t="s">
        <v>1083</v>
      </c>
      <c r="F421" s="91">
        <v>20000</v>
      </c>
      <c r="G421" s="110">
        <v>0</v>
      </c>
      <c r="H421" s="37">
        <v>25</v>
      </c>
      <c r="I421" s="38">
        <f t="shared" si="65"/>
        <v>574</v>
      </c>
      <c r="J421" s="38">
        <f t="shared" si="66"/>
        <v>1419.9999999999998</v>
      </c>
      <c r="K421" s="38">
        <f t="shared" si="67"/>
        <v>260</v>
      </c>
      <c r="L421" s="38">
        <f t="shared" si="68"/>
        <v>608</v>
      </c>
      <c r="M421" s="38">
        <f t="shared" si="69"/>
        <v>1418</v>
      </c>
      <c r="N421" s="39"/>
      <c r="O421" s="37">
        <f t="shared" si="71"/>
        <v>4280</v>
      </c>
      <c r="P421" s="113">
        <v>1207</v>
      </c>
      <c r="Q421" s="37">
        <f t="shared" si="70"/>
        <v>3098</v>
      </c>
      <c r="R421" s="37">
        <f t="shared" si="64"/>
        <v>18793</v>
      </c>
      <c r="S421" s="92" t="s">
        <v>1084</v>
      </c>
      <c r="T421" s="90" t="s">
        <v>2179</v>
      </c>
      <c r="U421" s="107">
        <v>5</v>
      </c>
      <c r="V421" s="90" t="s">
        <v>2000</v>
      </c>
    </row>
    <row r="422" spans="1:22" s="14" customFormat="1" x14ac:dyDescent="0.25">
      <c r="A422" s="36">
        <v>415</v>
      </c>
      <c r="B422" s="90" t="s">
        <v>765</v>
      </c>
      <c r="C422" s="90" t="s">
        <v>56</v>
      </c>
      <c r="D422" s="90" t="s">
        <v>1137</v>
      </c>
      <c r="E422" s="130" t="s">
        <v>2182</v>
      </c>
      <c r="F422" s="91">
        <v>30000</v>
      </c>
      <c r="G422" s="110">
        <v>0</v>
      </c>
      <c r="H422" s="37">
        <v>25</v>
      </c>
      <c r="I422" s="38">
        <f t="shared" si="65"/>
        <v>861</v>
      </c>
      <c r="J422" s="38">
        <f t="shared" si="66"/>
        <v>2130</v>
      </c>
      <c r="K422" s="38">
        <f t="shared" si="67"/>
        <v>390</v>
      </c>
      <c r="L422" s="38">
        <f t="shared" si="68"/>
        <v>912</v>
      </c>
      <c r="M422" s="38">
        <f t="shared" si="69"/>
        <v>2127</v>
      </c>
      <c r="N422" s="39"/>
      <c r="O422" s="37">
        <f t="shared" si="71"/>
        <v>6420</v>
      </c>
      <c r="P422" s="113">
        <v>1798</v>
      </c>
      <c r="Q422" s="37">
        <f t="shared" si="70"/>
        <v>4647</v>
      </c>
      <c r="R422" s="37">
        <f t="shared" si="64"/>
        <v>28202</v>
      </c>
      <c r="S422" s="92" t="s">
        <v>1084</v>
      </c>
      <c r="T422" s="90" t="s">
        <v>2179</v>
      </c>
      <c r="U422" s="107">
        <v>2</v>
      </c>
      <c r="V422" s="90" t="s">
        <v>1771</v>
      </c>
    </row>
    <row r="423" spans="1:22" s="14" customFormat="1" ht="39" x14ac:dyDescent="0.25">
      <c r="A423" s="36">
        <v>416</v>
      </c>
      <c r="B423" s="90" t="s">
        <v>659</v>
      </c>
      <c r="C423" s="90" t="s">
        <v>660</v>
      </c>
      <c r="D423" s="90" t="s">
        <v>1082</v>
      </c>
      <c r="E423" s="130" t="s">
        <v>1085</v>
      </c>
      <c r="F423" s="91">
        <v>300000</v>
      </c>
      <c r="G423" s="111">
        <v>60244.77</v>
      </c>
      <c r="H423" s="37">
        <v>25</v>
      </c>
      <c r="I423" s="38">
        <f t="shared" si="65"/>
        <v>8610</v>
      </c>
      <c r="J423" s="38">
        <f t="shared" si="66"/>
        <v>21299.999999999996</v>
      </c>
      <c r="K423" s="38">
        <f t="shared" si="67"/>
        <v>3900</v>
      </c>
      <c r="L423" s="38">
        <f t="shared" si="68"/>
        <v>9120</v>
      </c>
      <c r="M423" s="38">
        <f t="shared" si="69"/>
        <v>21270</v>
      </c>
      <c r="N423" s="39"/>
      <c r="O423" s="37">
        <f t="shared" si="71"/>
        <v>64200</v>
      </c>
      <c r="P423" s="113">
        <v>73622.17</v>
      </c>
      <c r="Q423" s="37">
        <f t="shared" si="70"/>
        <v>46470</v>
      </c>
      <c r="R423" s="37">
        <v>226377.83</v>
      </c>
      <c r="S423" s="92" t="s">
        <v>1084</v>
      </c>
      <c r="T423" s="90" t="s">
        <v>2179</v>
      </c>
      <c r="U423" s="107">
        <v>5</v>
      </c>
      <c r="V423" s="90" t="s">
        <v>1674</v>
      </c>
    </row>
    <row r="424" spans="1:22" s="14" customFormat="1" ht="39" x14ac:dyDescent="0.25">
      <c r="A424" s="36">
        <v>417</v>
      </c>
      <c r="B424" s="90" t="s">
        <v>880</v>
      </c>
      <c r="C424" s="90" t="s">
        <v>871</v>
      </c>
      <c r="D424" s="90" t="s">
        <v>1130</v>
      </c>
      <c r="E424" s="130" t="s">
        <v>2183</v>
      </c>
      <c r="F424" s="91">
        <v>225000</v>
      </c>
      <c r="G424" s="111">
        <v>42032.89</v>
      </c>
      <c r="H424" s="37">
        <v>25</v>
      </c>
      <c r="I424" s="38">
        <f t="shared" si="65"/>
        <v>6457.5</v>
      </c>
      <c r="J424" s="38">
        <f t="shared" si="66"/>
        <v>15974.999999999998</v>
      </c>
      <c r="K424" s="38">
        <f t="shared" si="67"/>
        <v>2925</v>
      </c>
      <c r="L424" s="38">
        <f t="shared" si="68"/>
        <v>6840</v>
      </c>
      <c r="M424" s="38">
        <f t="shared" si="69"/>
        <v>15952.500000000002</v>
      </c>
      <c r="N424" s="39"/>
      <c r="O424" s="37">
        <f t="shared" si="71"/>
        <v>48150</v>
      </c>
      <c r="P424" s="113">
        <v>53257.79</v>
      </c>
      <c r="Q424" s="37">
        <f t="shared" si="70"/>
        <v>34852.5</v>
      </c>
      <c r="R424" s="37">
        <f t="shared" ref="R424:R436" si="72">F424-P424</f>
        <v>171742.21</v>
      </c>
      <c r="S424" s="92" t="s">
        <v>1084</v>
      </c>
      <c r="T424" s="90" t="s">
        <v>2179</v>
      </c>
      <c r="U424" s="107">
        <v>4</v>
      </c>
      <c r="V424" s="90" t="s">
        <v>1871</v>
      </c>
    </row>
    <row r="425" spans="1:22" s="14" customFormat="1" x14ac:dyDescent="0.25">
      <c r="A425" s="36">
        <v>418</v>
      </c>
      <c r="B425" s="90" t="s">
        <v>388</v>
      </c>
      <c r="C425" s="90" t="s">
        <v>178</v>
      </c>
      <c r="D425" s="90" t="s">
        <v>1093</v>
      </c>
      <c r="E425" s="130" t="s">
        <v>1083</v>
      </c>
      <c r="F425" s="91">
        <v>100000</v>
      </c>
      <c r="G425" s="111">
        <v>12105.37</v>
      </c>
      <c r="H425" s="37">
        <v>25</v>
      </c>
      <c r="I425" s="38">
        <f t="shared" si="65"/>
        <v>2870</v>
      </c>
      <c r="J425" s="38">
        <f t="shared" si="66"/>
        <v>7099.9999999999991</v>
      </c>
      <c r="K425" s="38">
        <f t="shared" si="67"/>
        <v>1300</v>
      </c>
      <c r="L425" s="38">
        <f t="shared" si="68"/>
        <v>3040</v>
      </c>
      <c r="M425" s="38">
        <f t="shared" si="69"/>
        <v>7090.0000000000009</v>
      </c>
      <c r="N425" s="39"/>
      <c r="O425" s="37">
        <f t="shared" si="71"/>
        <v>21400</v>
      </c>
      <c r="P425" s="113">
        <v>18542.48</v>
      </c>
      <c r="Q425" s="37">
        <f t="shared" si="70"/>
        <v>15490</v>
      </c>
      <c r="R425" s="37">
        <f t="shared" si="72"/>
        <v>81457.52</v>
      </c>
      <c r="S425" s="94" t="s">
        <v>1092</v>
      </c>
      <c r="T425" s="90" t="s">
        <v>2179</v>
      </c>
      <c r="U425" s="107">
        <v>3</v>
      </c>
      <c r="V425" s="90" t="s">
        <v>1432</v>
      </c>
    </row>
    <row r="426" spans="1:22" s="14" customFormat="1" x14ac:dyDescent="0.25">
      <c r="A426" s="36">
        <v>419</v>
      </c>
      <c r="B426" s="90" t="s">
        <v>753</v>
      </c>
      <c r="C426" s="90" t="s">
        <v>330</v>
      </c>
      <c r="D426" s="90" t="s">
        <v>1115</v>
      </c>
      <c r="E426" s="130" t="s">
        <v>1083</v>
      </c>
      <c r="F426" s="91">
        <v>20000</v>
      </c>
      <c r="G426" s="110">
        <v>0</v>
      </c>
      <c r="H426" s="37">
        <v>25</v>
      </c>
      <c r="I426" s="38">
        <f t="shared" si="65"/>
        <v>574</v>
      </c>
      <c r="J426" s="38">
        <f t="shared" si="66"/>
        <v>1419.9999999999998</v>
      </c>
      <c r="K426" s="38">
        <f t="shared" si="67"/>
        <v>260</v>
      </c>
      <c r="L426" s="38">
        <f t="shared" si="68"/>
        <v>608</v>
      </c>
      <c r="M426" s="38">
        <f t="shared" si="69"/>
        <v>1418</v>
      </c>
      <c r="N426" s="39"/>
      <c r="O426" s="37">
        <f t="shared" si="71"/>
        <v>4280</v>
      </c>
      <c r="P426" s="113">
        <v>1207</v>
      </c>
      <c r="Q426" s="37">
        <f t="shared" si="70"/>
        <v>3098</v>
      </c>
      <c r="R426" s="37">
        <f t="shared" si="72"/>
        <v>18793</v>
      </c>
      <c r="S426" s="92" t="s">
        <v>1084</v>
      </c>
      <c r="T426" s="90" t="s">
        <v>2179</v>
      </c>
      <c r="U426" s="107">
        <v>1</v>
      </c>
      <c r="V426" s="90" t="s">
        <v>1759</v>
      </c>
    </row>
    <row r="427" spans="1:22" s="14" customFormat="1" x14ac:dyDescent="0.25">
      <c r="A427" s="36">
        <v>420</v>
      </c>
      <c r="B427" s="90" t="s">
        <v>2066</v>
      </c>
      <c r="C427" s="90" t="s">
        <v>418</v>
      </c>
      <c r="D427" s="90" t="s">
        <v>1137</v>
      </c>
      <c r="E427" s="130" t="s">
        <v>1083</v>
      </c>
      <c r="F427" s="91">
        <v>12500</v>
      </c>
      <c r="G427" s="110">
        <v>0</v>
      </c>
      <c r="H427" s="37">
        <v>25</v>
      </c>
      <c r="I427" s="38">
        <f t="shared" si="65"/>
        <v>358.75</v>
      </c>
      <c r="J427" s="38">
        <f t="shared" si="66"/>
        <v>887.49999999999989</v>
      </c>
      <c r="K427" s="38">
        <f t="shared" si="67"/>
        <v>162.5</v>
      </c>
      <c r="L427" s="38">
        <f t="shared" si="68"/>
        <v>380</v>
      </c>
      <c r="M427" s="38">
        <f t="shared" si="69"/>
        <v>886.25000000000011</v>
      </c>
      <c r="N427" s="39"/>
      <c r="O427" s="37">
        <f t="shared" si="71"/>
        <v>2675</v>
      </c>
      <c r="P427" s="114">
        <v>763.75</v>
      </c>
      <c r="Q427" s="37">
        <f t="shared" si="70"/>
        <v>1936.25</v>
      </c>
      <c r="R427" s="37">
        <f t="shared" si="72"/>
        <v>11736.25</v>
      </c>
      <c r="S427" s="94" t="s">
        <v>1092</v>
      </c>
      <c r="T427" s="90" t="s">
        <v>2179</v>
      </c>
      <c r="U427" s="107">
        <v>1</v>
      </c>
      <c r="V427" s="90" t="s">
        <v>2343</v>
      </c>
    </row>
    <row r="428" spans="1:22" s="14" customFormat="1" x14ac:dyDescent="0.25">
      <c r="A428" s="36">
        <v>421</v>
      </c>
      <c r="B428" s="90" t="s">
        <v>530</v>
      </c>
      <c r="C428" s="90" t="s">
        <v>58</v>
      </c>
      <c r="D428" s="90" t="s">
        <v>1137</v>
      </c>
      <c r="E428" s="130" t="s">
        <v>1083</v>
      </c>
      <c r="F428" s="91">
        <v>12500</v>
      </c>
      <c r="G428" s="110">
        <v>0</v>
      </c>
      <c r="H428" s="37">
        <v>25</v>
      </c>
      <c r="I428" s="38">
        <f t="shared" si="65"/>
        <v>358.75</v>
      </c>
      <c r="J428" s="38">
        <f t="shared" si="66"/>
        <v>887.49999999999989</v>
      </c>
      <c r="K428" s="38">
        <f t="shared" si="67"/>
        <v>162.5</v>
      </c>
      <c r="L428" s="38">
        <f t="shared" si="68"/>
        <v>380</v>
      </c>
      <c r="M428" s="38">
        <f t="shared" si="69"/>
        <v>886.25000000000011</v>
      </c>
      <c r="N428" s="39"/>
      <c r="O428" s="37">
        <f t="shared" si="71"/>
        <v>2675</v>
      </c>
      <c r="P428" s="114">
        <v>763.75</v>
      </c>
      <c r="Q428" s="37">
        <f t="shared" si="70"/>
        <v>1936.25</v>
      </c>
      <c r="R428" s="37">
        <f t="shared" si="72"/>
        <v>11736.25</v>
      </c>
      <c r="S428" s="94" t="s">
        <v>1092</v>
      </c>
      <c r="T428" s="90" t="s">
        <v>2178</v>
      </c>
      <c r="U428" s="107">
        <v>1</v>
      </c>
      <c r="V428" s="90" t="s">
        <v>1559</v>
      </c>
    </row>
    <row r="429" spans="1:22" s="14" customFormat="1" x14ac:dyDescent="0.25">
      <c r="A429" s="36">
        <v>422</v>
      </c>
      <c r="B429" s="90" t="s">
        <v>950</v>
      </c>
      <c r="C429" s="90" t="s">
        <v>284</v>
      </c>
      <c r="D429" s="90" t="s">
        <v>1144</v>
      </c>
      <c r="E429" s="130" t="s">
        <v>1083</v>
      </c>
      <c r="F429" s="91">
        <v>37000</v>
      </c>
      <c r="G429" s="112">
        <v>19.25</v>
      </c>
      <c r="H429" s="37">
        <v>25</v>
      </c>
      <c r="I429" s="38">
        <f t="shared" si="65"/>
        <v>1061.9000000000001</v>
      </c>
      <c r="J429" s="38">
        <f t="shared" si="66"/>
        <v>2626.9999999999995</v>
      </c>
      <c r="K429" s="38">
        <f t="shared" si="67"/>
        <v>481</v>
      </c>
      <c r="L429" s="38">
        <f t="shared" si="68"/>
        <v>1124.8</v>
      </c>
      <c r="M429" s="38">
        <f t="shared" si="69"/>
        <v>2623.3</v>
      </c>
      <c r="N429" s="39"/>
      <c r="O429" s="37">
        <f t="shared" si="71"/>
        <v>7918</v>
      </c>
      <c r="P429" s="113">
        <v>2230.9499999999998</v>
      </c>
      <c r="Q429" s="37">
        <f t="shared" si="70"/>
        <v>5731.2999999999993</v>
      </c>
      <c r="R429" s="37">
        <f t="shared" si="72"/>
        <v>34769.050000000003</v>
      </c>
      <c r="S429" s="94" t="s">
        <v>1092</v>
      </c>
      <c r="T429" s="90" t="s">
        <v>2179</v>
      </c>
      <c r="U429" s="107">
        <v>3</v>
      </c>
      <c r="V429" s="90" t="s">
        <v>1936</v>
      </c>
    </row>
    <row r="430" spans="1:22" s="14" customFormat="1" x14ac:dyDescent="0.25">
      <c r="A430" s="36">
        <v>423</v>
      </c>
      <c r="B430" s="90" t="s">
        <v>810</v>
      </c>
      <c r="C430" s="90" t="s">
        <v>129</v>
      </c>
      <c r="D430" s="90" t="s">
        <v>1096</v>
      </c>
      <c r="E430" s="130" t="s">
        <v>1083</v>
      </c>
      <c r="F430" s="91">
        <v>90000</v>
      </c>
      <c r="G430" s="111">
        <v>9753.1200000000008</v>
      </c>
      <c r="H430" s="37">
        <v>25</v>
      </c>
      <c r="I430" s="38">
        <f t="shared" si="65"/>
        <v>2583</v>
      </c>
      <c r="J430" s="38">
        <f t="shared" si="66"/>
        <v>6389.9999999999991</v>
      </c>
      <c r="K430" s="38">
        <f t="shared" si="67"/>
        <v>1170</v>
      </c>
      <c r="L430" s="38">
        <f t="shared" si="68"/>
        <v>2736</v>
      </c>
      <c r="M430" s="38">
        <f t="shared" si="69"/>
        <v>6381</v>
      </c>
      <c r="N430" s="39"/>
      <c r="O430" s="37">
        <f t="shared" si="71"/>
        <v>19260</v>
      </c>
      <c r="P430" s="113">
        <v>15097.12</v>
      </c>
      <c r="Q430" s="37">
        <f t="shared" si="70"/>
        <v>13941</v>
      </c>
      <c r="R430" s="37">
        <f t="shared" si="72"/>
        <v>74902.880000000005</v>
      </c>
      <c r="S430" s="92" t="s">
        <v>1084</v>
      </c>
      <c r="T430" s="90" t="s">
        <v>2179</v>
      </c>
      <c r="U430" s="107">
        <v>4</v>
      </c>
      <c r="V430" s="90" t="s">
        <v>1810</v>
      </c>
    </row>
    <row r="431" spans="1:22" s="14" customFormat="1" x14ac:dyDescent="0.25">
      <c r="A431" s="36">
        <v>424</v>
      </c>
      <c r="B431" s="90" t="s">
        <v>515</v>
      </c>
      <c r="C431" s="90" t="s">
        <v>418</v>
      </c>
      <c r="D431" s="90" t="s">
        <v>1137</v>
      </c>
      <c r="E431" s="130" t="s">
        <v>1083</v>
      </c>
      <c r="F431" s="91">
        <v>10000</v>
      </c>
      <c r="G431" s="110">
        <v>0</v>
      </c>
      <c r="H431" s="37">
        <v>25</v>
      </c>
      <c r="I431" s="38">
        <f t="shared" si="65"/>
        <v>287</v>
      </c>
      <c r="J431" s="38">
        <f t="shared" si="66"/>
        <v>709.99999999999989</v>
      </c>
      <c r="K431" s="38">
        <f t="shared" si="67"/>
        <v>130</v>
      </c>
      <c r="L431" s="38">
        <f t="shared" si="68"/>
        <v>304</v>
      </c>
      <c r="M431" s="38">
        <f t="shared" si="69"/>
        <v>709</v>
      </c>
      <c r="N431" s="39"/>
      <c r="O431" s="37">
        <f t="shared" si="71"/>
        <v>2140</v>
      </c>
      <c r="P431" s="114">
        <v>666</v>
      </c>
      <c r="Q431" s="37">
        <f t="shared" si="70"/>
        <v>1549</v>
      </c>
      <c r="R431" s="37">
        <f t="shared" si="72"/>
        <v>9334</v>
      </c>
      <c r="S431" s="92" t="s">
        <v>1084</v>
      </c>
      <c r="T431" s="90" t="s">
        <v>2179</v>
      </c>
      <c r="U431" s="107">
        <v>1</v>
      </c>
      <c r="V431" s="90" t="s">
        <v>1544</v>
      </c>
    </row>
    <row r="432" spans="1:22" s="14" customFormat="1" x14ac:dyDescent="0.25">
      <c r="A432" s="36">
        <v>425</v>
      </c>
      <c r="B432" s="90" t="s">
        <v>1023</v>
      </c>
      <c r="C432" s="90" t="s">
        <v>181</v>
      </c>
      <c r="D432" s="90" t="s">
        <v>2217</v>
      </c>
      <c r="E432" s="130" t="s">
        <v>1083</v>
      </c>
      <c r="F432" s="91">
        <v>20000</v>
      </c>
      <c r="G432" s="110">
        <v>0</v>
      </c>
      <c r="H432" s="37">
        <v>25</v>
      </c>
      <c r="I432" s="38">
        <f t="shared" si="65"/>
        <v>574</v>
      </c>
      <c r="J432" s="38">
        <f t="shared" si="66"/>
        <v>1419.9999999999998</v>
      </c>
      <c r="K432" s="38">
        <f t="shared" si="67"/>
        <v>260</v>
      </c>
      <c r="L432" s="38">
        <f t="shared" si="68"/>
        <v>608</v>
      </c>
      <c r="M432" s="38">
        <f t="shared" si="69"/>
        <v>1418</v>
      </c>
      <c r="N432" s="39"/>
      <c r="O432" s="37">
        <f t="shared" si="71"/>
        <v>4280</v>
      </c>
      <c r="P432" s="113">
        <v>1207</v>
      </c>
      <c r="Q432" s="37">
        <f t="shared" si="70"/>
        <v>3098</v>
      </c>
      <c r="R432" s="37">
        <f t="shared" si="72"/>
        <v>18793</v>
      </c>
      <c r="S432" s="92" t="s">
        <v>1084</v>
      </c>
      <c r="T432" s="90" t="s">
        <v>2179</v>
      </c>
      <c r="U432" s="107">
        <v>4</v>
      </c>
      <c r="V432" s="90" t="s">
        <v>2001</v>
      </c>
    </row>
    <row r="433" spans="1:22" s="14" customFormat="1" x14ac:dyDescent="0.25">
      <c r="A433" s="36">
        <v>426</v>
      </c>
      <c r="B433" s="90" t="s">
        <v>2071</v>
      </c>
      <c r="C433" s="90" t="s">
        <v>806</v>
      </c>
      <c r="D433" s="90" t="s">
        <v>1108</v>
      </c>
      <c r="E433" s="130" t="s">
        <v>1083</v>
      </c>
      <c r="F433" s="91">
        <v>25000</v>
      </c>
      <c r="G433" s="110">
        <v>0</v>
      </c>
      <c r="H433" s="37">
        <v>25</v>
      </c>
      <c r="I433" s="38">
        <f t="shared" si="65"/>
        <v>717.5</v>
      </c>
      <c r="J433" s="38">
        <f t="shared" si="66"/>
        <v>1774.9999999999998</v>
      </c>
      <c r="K433" s="38">
        <f t="shared" si="67"/>
        <v>325</v>
      </c>
      <c r="L433" s="38">
        <f t="shared" si="68"/>
        <v>760</v>
      </c>
      <c r="M433" s="38">
        <f t="shared" si="69"/>
        <v>1772.5000000000002</v>
      </c>
      <c r="N433" s="39"/>
      <c r="O433" s="37">
        <f t="shared" si="71"/>
        <v>5350</v>
      </c>
      <c r="P433" s="113">
        <v>1502.5</v>
      </c>
      <c r="Q433" s="37">
        <f t="shared" si="70"/>
        <v>3872.5</v>
      </c>
      <c r="R433" s="37">
        <f t="shared" si="72"/>
        <v>23497.5</v>
      </c>
      <c r="S433" s="93" t="s">
        <v>1089</v>
      </c>
      <c r="T433" s="90" t="s">
        <v>2179</v>
      </c>
      <c r="U433" s="107">
        <v>2</v>
      </c>
      <c r="V433" s="90" t="s">
        <v>2272</v>
      </c>
    </row>
    <row r="434" spans="1:22" s="14" customFormat="1" x14ac:dyDescent="0.25">
      <c r="A434" s="36">
        <v>427</v>
      </c>
      <c r="B434" s="90" t="s">
        <v>351</v>
      </c>
      <c r="C434" s="90" t="s">
        <v>84</v>
      </c>
      <c r="D434" s="90" t="s">
        <v>1103</v>
      </c>
      <c r="E434" s="130" t="s">
        <v>1083</v>
      </c>
      <c r="F434" s="91">
        <v>38000</v>
      </c>
      <c r="G434" s="112">
        <v>160.38</v>
      </c>
      <c r="H434" s="37">
        <v>25</v>
      </c>
      <c r="I434" s="38">
        <f t="shared" si="65"/>
        <v>1090.5999999999999</v>
      </c>
      <c r="J434" s="38">
        <f t="shared" si="66"/>
        <v>2697.9999999999995</v>
      </c>
      <c r="K434" s="38">
        <f t="shared" si="67"/>
        <v>494</v>
      </c>
      <c r="L434" s="38">
        <f t="shared" si="68"/>
        <v>1155.2</v>
      </c>
      <c r="M434" s="38">
        <f t="shared" si="69"/>
        <v>2694.2000000000003</v>
      </c>
      <c r="N434" s="39"/>
      <c r="O434" s="37">
        <f t="shared" si="71"/>
        <v>8132</v>
      </c>
      <c r="P434" s="113">
        <v>3637.51</v>
      </c>
      <c r="Q434" s="37">
        <f t="shared" si="70"/>
        <v>5886.2</v>
      </c>
      <c r="R434" s="37">
        <f t="shared" si="72"/>
        <v>34362.49</v>
      </c>
      <c r="S434" s="92" t="s">
        <v>1084</v>
      </c>
      <c r="T434" s="90" t="s">
        <v>2178</v>
      </c>
      <c r="U434" s="107">
        <v>2</v>
      </c>
      <c r="V434" s="90" t="s">
        <v>1401</v>
      </c>
    </row>
    <row r="435" spans="1:22" s="14" customFormat="1" x14ac:dyDescent="0.25">
      <c r="A435" s="36">
        <v>428</v>
      </c>
      <c r="B435" s="90" t="s">
        <v>143</v>
      </c>
      <c r="C435" s="90" t="s">
        <v>58</v>
      </c>
      <c r="D435" s="90" t="s">
        <v>1113</v>
      </c>
      <c r="E435" s="130" t="s">
        <v>1083</v>
      </c>
      <c r="F435" s="91">
        <v>13200</v>
      </c>
      <c r="G435" s="110">
        <v>0</v>
      </c>
      <c r="H435" s="37">
        <v>25</v>
      </c>
      <c r="I435" s="38">
        <f t="shared" si="65"/>
        <v>378.84</v>
      </c>
      <c r="J435" s="38">
        <f t="shared" si="66"/>
        <v>937.19999999999993</v>
      </c>
      <c r="K435" s="38">
        <f t="shared" si="67"/>
        <v>171.6</v>
      </c>
      <c r="L435" s="38">
        <f t="shared" si="68"/>
        <v>401.28</v>
      </c>
      <c r="M435" s="38">
        <f t="shared" si="69"/>
        <v>935.88000000000011</v>
      </c>
      <c r="N435" s="39"/>
      <c r="O435" s="37">
        <f t="shared" si="71"/>
        <v>2824.8</v>
      </c>
      <c r="P435" s="114">
        <v>805.12</v>
      </c>
      <c r="Q435" s="37">
        <f t="shared" si="70"/>
        <v>2044.68</v>
      </c>
      <c r="R435" s="37">
        <f t="shared" si="72"/>
        <v>12394.88</v>
      </c>
      <c r="S435" s="92" t="s">
        <v>1084</v>
      </c>
      <c r="T435" s="90" t="s">
        <v>2178</v>
      </c>
      <c r="U435" s="107">
        <v>1</v>
      </c>
      <c r="V435" s="90" t="s">
        <v>1244</v>
      </c>
    </row>
    <row r="436" spans="1:22" s="14" customFormat="1" ht="39" x14ac:dyDescent="0.25">
      <c r="A436" s="36">
        <v>429</v>
      </c>
      <c r="B436" s="90" t="s">
        <v>939</v>
      </c>
      <c r="C436" s="90" t="s">
        <v>940</v>
      </c>
      <c r="D436" s="90" t="s">
        <v>1129</v>
      </c>
      <c r="E436" s="130" t="s">
        <v>1085</v>
      </c>
      <c r="F436" s="91">
        <v>23100</v>
      </c>
      <c r="G436" s="110">
        <v>0</v>
      </c>
      <c r="H436" s="37">
        <v>25</v>
      </c>
      <c r="I436" s="38">
        <f t="shared" si="65"/>
        <v>662.97</v>
      </c>
      <c r="J436" s="38">
        <f t="shared" si="66"/>
        <v>1640.1</v>
      </c>
      <c r="K436" s="38">
        <f t="shared" si="67"/>
        <v>300.3</v>
      </c>
      <c r="L436" s="38">
        <f t="shared" si="68"/>
        <v>702.24</v>
      </c>
      <c r="M436" s="38">
        <f t="shared" si="69"/>
        <v>1637.7900000000002</v>
      </c>
      <c r="N436" s="39"/>
      <c r="O436" s="37">
        <f t="shared" si="71"/>
        <v>4943.3999999999996</v>
      </c>
      <c r="P436" s="113">
        <v>2730.33</v>
      </c>
      <c r="Q436" s="37">
        <f t="shared" si="70"/>
        <v>3578.19</v>
      </c>
      <c r="R436" s="37">
        <f t="shared" si="72"/>
        <v>20369.669999999998</v>
      </c>
      <c r="S436" s="92" t="s">
        <v>1084</v>
      </c>
      <c r="T436" s="90" t="s">
        <v>2178</v>
      </c>
      <c r="U436" s="107">
        <v>2</v>
      </c>
      <c r="V436" s="90" t="s">
        <v>1927</v>
      </c>
    </row>
    <row r="437" spans="1:22" s="14" customFormat="1" x14ac:dyDescent="0.25">
      <c r="A437" s="36">
        <v>430</v>
      </c>
      <c r="B437" s="90" t="s">
        <v>777</v>
      </c>
      <c r="C437" s="90" t="s">
        <v>51</v>
      </c>
      <c r="D437" s="90" t="s">
        <v>1095</v>
      </c>
      <c r="E437" s="130" t="s">
        <v>1083</v>
      </c>
      <c r="F437" s="91">
        <v>20000</v>
      </c>
      <c r="G437" s="110">
        <v>0</v>
      </c>
      <c r="H437" s="37">
        <v>25</v>
      </c>
      <c r="I437" s="38">
        <f t="shared" si="65"/>
        <v>574</v>
      </c>
      <c r="J437" s="38">
        <f t="shared" si="66"/>
        <v>1419.9999999999998</v>
      </c>
      <c r="K437" s="38">
        <f t="shared" si="67"/>
        <v>260</v>
      </c>
      <c r="L437" s="38">
        <f t="shared" si="68"/>
        <v>608</v>
      </c>
      <c r="M437" s="38">
        <f t="shared" si="69"/>
        <v>1418</v>
      </c>
      <c r="N437" s="39"/>
      <c r="O437" s="37">
        <f t="shared" si="71"/>
        <v>4280</v>
      </c>
      <c r="P437" s="113">
        <v>2107</v>
      </c>
      <c r="Q437" s="37">
        <f t="shared" si="70"/>
        <v>3098</v>
      </c>
      <c r="R437" s="37">
        <v>17893</v>
      </c>
      <c r="S437" s="94" t="s">
        <v>1092</v>
      </c>
      <c r="T437" s="90" t="s">
        <v>2178</v>
      </c>
      <c r="U437" s="107">
        <v>2</v>
      </c>
      <c r="V437" s="90" t="s">
        <v>1782</v>
      </c>
    </row>
    <row r="438" spans="1:22" s="14" customFormat="1" x14ac:dyDescent="0.25">
      <c r="A438" s="36">
        <v>431</v>
      </c>
      <c r="B438" s="90" t="s">
        <v>2145</v>
      </c>
      <c r="C438" s="90" t="s">
        <v>2219</v>
      </c>
      <c r="D438" s="90" t="s">
        <v>1141</v>
      </c>
      <c r="E438" s="130" t="s">
        <v>1083</v>
      </c>
      <c r="F438" s="91">
        <v>30000</v>
      </c>
      <c r="G438" s="110">
        <v>0</v>
      </c>
      <c r="H438" s="37">
        <v>25</v>
      </c>
      <c r="I438" s="38">
        <f t="shared" si="65"/>
        <v>861</v>
      </c>
      <c r="J438" s="38">
        <f t="shared" si="66"/>
        <v>2130</v>
      </c>
      <c r="K438" s="38">
        <f t="shared" si="67"/>
        <v>390</v>
      </c>
      <c r="L438" s="38">
        <f t="shared" si="68"/>
        <v>912</v>
      </c>
      <c r="M438" s="38">
        <f t="shared" si="69"/>
        <v>2127</v>
      </c>
      <c r="N438" s="39"/>
      <c r="O438" s="37">
        <f t="shared" si="71"/>
        <v>6420</v>
      </c>
      <c r="P438" s="113">
        <v>1798</v>
      </c>
      <c r="Q438" s="37">
        <f t="shared" si="70"/>
        <v>4647</v>
      </c>
      <c r="R438" s="37">
        <f t="shared" ref="R438:R469" si="73">F438-P438</f>
        <v>28202</v>
      </c>
      <c r="S438" s="92" t="s">
        <v>1084</v>
      </c>
      <c r="T438" s="90" t="s">
        <v>2179</v>
      </c>
      <c r="U438" s="107">
        <v>3</v>
      </c>
      <c r="V438" s="90" t="s">
        <v>2239</v>
      </c>
    </row>
    <row r="439" spans="1:22" s="14" customFormat="1" x14ac:dyDescent="0.25">
      <c r="A439" s="36">
        <v>432</v>
      </c>
      <c r="B439" s="90" t="s">
        <v>862</v>
      </c>
      <c r="C439" s="90" t="s">
        <v>708</v>
      </c>
      <c r="D439" s="90" t="s">
        <v>1101</v>
      </c>
      <c r="E439" s="130" t="s">
        <v>1083</v>
      </c>
      <c r="F439" s="91">
        <v>80000</v>
      </c>
      <c r="G439" s="111">
        <v>7400.87</v>
      </c>
      <c r="H439" s="37">
        <v>25</v>
      </c>
      <c r="I439" s="38">
        <f t="shared" si="65"/>
        <v>2296</v>
      </c>
      <c r="J439" s="38">
        <f t="shared" si="66"/>
        <v>5679.9999999999991</v>
      </c>
      <c r="K439" s="38">
        <f t="shared" si="67"/>
        <v>1040</v>
      </c>
      <c r="L439" s="38">
        <f t="shared" si="68"/>
        <v>2432</v>
      </c>
      <c r="M439" s="38">
        <f t="shared" si="69"/>
        <v>5672</v>
      </c>
      <c r="N439" s="39"/>
      <c r="O439" s="37">
        <f t="shared" si="71"/>
        <v>17120</v>
      </c>
      <c r="P439" s="113">
        <v>13531.53</v>
      </c>
      <c r="Q439" s="37">
        <f t="shared" si="70"/>
        <v>12392</v>
      </c>
      <c r="R439" s="37">
        <f t="shared" si="73"/>
        <v>66468.47</v>
      </c>
      <c r="S439" s="92" t="s">
        <v>1084</v>
      </c>
      <c r="T439" s="90" t="s">
        <v>2179</v>
      </c>
      <c r="U439" s="107">
        <v>4</v>
      </c>
      <c r="V439" s="90" t="s">
        <v>1855</v>
      </c>
    </row>
    <row r="440" spans="1:22" s="14" customFormat="1" x14ac:dyDescent="0.25">
      <c r="A440" s="36">
        <v>433</v>
      </c>
      <c r="B440" s="90" t="s">
        <v>2129</v>
      </c>
      <c r="C440" s="90" t="s">
        <v>806</v>
      </c>
      <c r="D440" s="90" t="s">
        <v>1108</v>
      </c>
      <c r="E440" s="130" t="s">
        <v>1083</v>
      </c>
      <c r="F440" s="91">
        <v>25000</v>
      </c>
      <c r="G440" s="110">
        <v>0</v>
      </c>
      <c r="H440" s="37">
        <v>25</v>
      </c>
      <c r="I440" s="38">
        <f t="shared" si="65"/>
        <v>717.5</v>
      </c>
      <c r="J440" s="38">
        <f t="shared" si="66"/>
        <v>1774.9999999999998</v>
      </c>
      <c r="K440" s="38">
        <f t="shared" si="67"/>
        <v>325</v>
      </c>
      <c r="L440" s="38">
        <f t="shared" si="68"/>
        <v>760</v>
      </c>
      <c r="M440" s="38">
        <f t="shared" si="69"/>
        <v>1772.5000000000002</v>
      </c>
      <c r="N440" s="39"/>
      <c r="O440" s="37">
        <f>I440+J440+L440+M440+K440</f>
        <v>5350</v>
      </c>
      <c r="P440" s="113">
        <v>1502.5</v>
      </c>
      <c r="Q440" s="37">
        <f t="shared" si="70"/>
        <v>3872.5</v>
      </c>
      <c r="R440" s="37">
        <f t="shared" si="73"/>
        <v>23497.5</v>
      </c>
      <c r="S440" s="94" t="s">
        <v>1092</v>
      </c>
      <c r="T440" s="90" t="s">
        <v>2179</v>
      </c>
      <c r="U440" s="107">
        <v>3</v>
      </c>
      <c r="V440" s="90" t="s">
        <v>2265</v>
      </c>
    </row>
    <row r="441" spans="1:22" s="14" customFormat="1" x14ac:dyDescent="0.25">
      <c r="A441" s="36">
        <v>434</v>
      </c>
      <c r="B441" s="90" t="s">
        <v>2073</v>
      </c>
      <c r="C441" s="90" t="s">
        <v>56</v>
      </c>
      <c r="D441" s="90" t="s">
        <v>1137</v>
      </c>
      <c r="E441" s="130" t="s">
        <v>2182</v>
      </c>
      <c r="F441" s="91">
        <v>50000</v>
      </c>
      <c r="G441" s="111">
        <v>1854</v>
      </c>
      <c r="H441" s="37">
        <v>25</v>
      </c>
      <c r="I441" s="38">
        <f t="shared" si="65"/>
        <v>1435</v>
      </c>
      <c r="J441" s="38">
        <f t="shared" si="66"/>
        <v>3549.9999999999995</v>
      </c>
      <c r="K441" s="38">
        <f t="shared" si="67"/>
        <v>650</v>
      </c>
      <c r="L441" s="38">
        <f t="shared" si="68"/>
        <v>1520</v>
      </c>
      <c r="M441" s="38">
        <f t="shared" si="69"/>
        <v>3545.0000000000005</v>
      </c>
      <c r="N441" s="39"/>
      <c r="O441" s="37">
        <f t="shared" ref="O441:O472" si="74">I441+J441+K441+L441+M441</f>
        <v>10700</v>
      </c>
      <c r="P441" s="113">
        <v>4834</v>
      </c>
      <c r="Q441" s="37">
        <f t="shared" si="70"/>
        <v>7745</v>
      </c>
      <c r="R441" s="37">
        <f t="shared" si="73"/>
        <v>45166</v>
      </c>
      <c r="S441" s="92" t="s">
        <v>1084</v>
      </c>
      <c r="T441" s="90" t="s">
        <v>2179</v>
      </c>
      <c r="U441" s="107">
        <v>2</v>
      </c>
      <c r="V441" s="90" t="s">
        <v>2299</v>
      </c>
    </row>
    <row r="442" spans="1:22" s="14" customFormat="1" x14ac:dyDescent="0.25">
      <c r="A442" s="36">
        <v>435</v>
      </c>
      <c r="B442" s="90" t="s">
        <v>897</v>
      </c>
      <c r="C442" s="90" t="s">
        <v>181</v>
      </c>
      <c r="D442" s="90" t="s">
        <v>1129</v>
      </c>
      <c r="E442" s="130" t="s">
        <v>1083</v>
      </c>
      <c r="F442" s="91">
        <v>25000</v>
      </c>
      <c r="G442" s="110">
        <v>0</v>
      </c>
      <c r="H442" s="37">
        <v>25</v>
      </c>
      <c r="I442" s="38">
        <f t="shared" si="65"/>
        <v>717.5</v>
      </c>
      <c r="J442" s="38">
        <f t="shared" si="66"/>
        <v>1774.9999999999998</v>
      </c>
      <c r="K442" s="38">
        <f t="shared" si="67"/>
        <v>325</v>
      </c>
      <c r="L442" s="38">
        <f t="shared" si="68"/>
        <v>760</v>
      </c>
      <c r="M442" s="38">
        <f t="shared" si="69"/>
        <v>1772.5000000000002</v>
      </c>
      <c r="N442" s="39"/>
      <c r="O442" s="37">
        <f t="shared" si="74"/>
        <v>5350</v>
      </c>
      <c r="P442" s="113">
        <v>1602.5</v>
      </c>
      <c r="Q442" s="37">
        <f t="shared" si="70"/>
        <v>3872.5</v>
      </c>
      <c r="R442" s="37">
        <f t="shared" si="73"/>
        <v>23397.5</v>
      </c>
      <c r="S442" s="93" t="s">
        <v>1089</v>
      </c>
      <c r="T442" s="90" t="s">
        <v>2179</v>
      </c>
      <c r="U442" s="107">
        <v>2</v>
      </c>
      <c r="V442" s="90" t="s">
        <v>1887</v>
      </c>
    </row>
    <row r="443" spans="1:22" s="14" customFormat="1" x14ac:dyDescent="0.25">
      <c r="A443" s="36">
        <v>436</v>
      </c>
      <c r="B443" s="90" t="s">
        <v>773</v>
      </c>
      <c r="C443" s="90" t="s">
        <v>119</v>
      </c>
      <c r="D443" s="90" t="s">
        <v>1082</v>
      </c>
      <c r="E443" s="130" t="s">
        <v>1083</v>
      </c>
      <c r="F443" s="91">
        <v>25000</v>
      </c>
      <c r="G443" s="110">
        <v>0</v>
      </c>
      <c r="H443" s="37">
        <v>25</v>
      </c>
      <c r="I443" s="38">
        <f t="shared" si="65"/>
        <v>717.5</v>
      </c>
      <c r="J443" s="38">
        <f t="shared" si="66"/>
        <v>1774.9999999999998</v>
      </c>
      <c r="K443" s="38">
        <f t="shared" si="67"/>
        <v>325</v>
      </c>
      <c r="L443" s="38">
        <f t="shared" si="68"/>
        <v>760</v>
      </c>
      <c r="M443" s="38">
        <f t="shared" si="69"/>
        <v>1772.5000000000002</v>
      </c>
      <c r="N443" s="39"/>
      <c r="O443" s="37">
        <f t="shared" si="74"/>
        <v>5350</v>
      </c>
      <c r="P443" s="113">
        <v>1502.5</v>
      </c>
      <c r="Q443" s="37">
        <f t="shared" si="70"/>
        <v>3872.5</v>
      </c>
      <c r="R443" s="37">
        <f t="shared" si="73"/>
        <v>23497.5</v>
      </c>
      <c r="S443" s="92" t="s">
        <v>1084</v>
      </c>
      <c r="T443" s="90" t="s">
        <v>2179</v>
      </c>
      <c r="U443" s="107" t="s">
        <v>2182</v>
      </c>
      <c r="V443" s="90" t="s">
        <v>1778</v>
      </c>
    </row>
    <row r="444" spans="1:22" s="14" customFormat="1" x14ac:dyDescent="0.25">
      <c r="A444" s="36">
        <v>437</v>
      </c>
      <c r="B444" s="90" t="s">
        <v>407</v>
      </c>
      <c r="C444" s="90" t="s">
        <v>125</v>
      </c>
      <c r="D444" s="90" t="s">
        <v>1101</v>
      </c>
      <c r="E444" s="130" t="s">
        <v>1083</v>
      </c>
      <c r="F444" s="91">
        <v>30000</v>
      </c>
      <c r="G444" s="110">
        <v>0</v>
      </c>
      <c r="H444" s="37">
        <v>25</v>
      </c>
      <c r="I444" s="38">
        <f t="shared" si="65"/>
        <v>861</v>
      </c>
      <c r="J444" s="38">
        <f t="shared" si="66"/>
        <v>2130</v>
      </c>
      <c r="K444" s="38">
        <f t="shared" si="67"/>
        <v>390</v>
      </c>
      <c r="L444" s="38">
        <f t="shared" si="68"/>
        <v>912</v>
      </c>
      <c r="M444" s="38">
        <f t="shared" si="69"/>
        <v>2127</v>
      </c>
      <c r="N444" s="39"/>
      <c r="O444" s="37">
        <f t="shared" si="74"/>
        <v>6420</v>
      </c>
      <c r="P444" s="113">
        <v>1798</v>
      </c>
      <c r="Q444" s="37">
        <f t="shared" si="70"/>
        <v>4647</v>
      </c>
      <c r="R444" s="37">
        <f t="shared" si="73"/>
        <v>28202</v>
      </c>
      <c r="S444" s="92" t="s">
        <v>1084</v>
      </c>
      <c r="T444" s="90" t="s">
        <v>2179</v>
      </c>
      <c r="U444" s="107">
        <v>2</v>
      </c>
      <c r="V444" s="90" t="s">
        <v>1449</v>
      </c>
    </row>
    <row r="445" spans="1:22" s="14" customFormat="1" x14ac:dyDescent="0.25">
      <c r="A445" s="36">
        <v>438</v>
      </c>
      <c r="B445" s="90" t="s">
        <v>2121</v>
      </c>
      <c r="C445" s="90" t="s">
        <v>68</v>
      </c>
      <c r="D445" s="90" t="s">
        <v>1137</v>
      </c>
      <c r="E445" s="130" t="s">
        <v>1083</v>
      </c>
      <c r="F445" s="91">
        <v>12000</v>
      </c>
      <c r="G445" s="110">
        <v>0</v>
      </c>
      <c r="H445" s="37">
        <v>25</v>
      </c>
      <c r="I445" s="38">
        <f t="shared" si="65"/>
        <v>344.4</v>
      </c>
      <c r="J445" s="38">
        <f t="shared" si="66"/>
        <v>851.99999999999989</v>
      </c>
      <c r="K445" s="38">
        <f t="shared" si="67"/>
        <v>156</v>
      </c>
      <c r="L445" s="38">
        <f t="shared" si="68"/>
        <v>364.8</v>
      </c>
      <c r="M445" s="38">
        <f t="shared" si="69"/>
        <v>850.80000000000007</v>
      </c>
      <c r="N445" s="39"/>
      <c r="O445" s="37">
        <f t="shared" si="74"/>
        <v>2568</v>
      </c>
      <c r="P445" s="114">
        <v>734.2</v>
      </c>
      <c r="Q445" s="37">
        <f t="shared" si="70"/>
        <v>1858.8</v>
      </c>
      <c r="R445" s="37">
        <f t="shared" si="73"/>
        <v>11265.8</v>
      </c>
      <c r="S445" s="92" t="s">
        <v>1084</v>
      </c>
      <c r="T445" s="90" t="s">
        <v>2179</v>
      </c>
      <c r="U445" s="107">
        <v>1</v>
      </c>
      <c r="V445" s="90" t="s">
        <v>2344</v>
      </c>
    </row>
    <row r="446" spans="1:22" s="14" customFormat="1" x14ac:dyDescent="0.25">
      <c r="A446" s="36">
        <v>439</v>
      </c>
      <c r="B446" s="90" t="s">
        <v>2045</v>
      </c>
      <c r="C446" s="90" t="s">
        <v>78</v>
      </c>
      <c r="D446" s="90" t="s">
        <v>1137</v>
      </c>
      <c r="E446" s="130" t="s">
        <v>1083</v>
      </c>
      <c r="F446" s="91">
        <v>12500</v>
      </c>
      <c r="G446" s="110">
        <v>0</v>
      </c>
      <c r="H446" s="37">
        <v>25</v>
      </c>
      <c r="I446" s="38">
        <f t="shared" si="65"/>
        <v>358.75</v>
      </c>
      <c r="J446" s="38">
        <f t="shared" si="66"/>
        <v>887.49999999999989</v>
      </c>
      <c r="K446" s="38">
        <f t="shared" si="67"/>
        <v>162.5</v>
      </c>
      <c r="L446" s="38">
        <f t="shared" si="68"/>
        <v>380</v>
      </c>
      <c r="M446" s="38">
        <f t="shared" si="69"/>
        <v>886.25000000000011</v>
      </c>
      <c r="N446" s="39"/>
      <c r="O446" s="37">
        <f t="shared" si="74"/>
        <v>2675</v>
      </c>
      <c r="P446" s="114">
        <v>763.75</v>
      </c>
      <c r="Q446" s="37">
        <f t="shared" si="70"/>
        <v>1936.25</v>
      </c>
      <c r="R446" s="37">
        <f t="shared" si="73"/>
        <v>11736.25</v>
      </c>
      <c r="S446" s="93" t="s">
        <v>1089</v>
      </c>
      <c r="T446" s="90" t="s">
        <v>2179</v>
      </c>
      <c r="U446" s="107">
        <v>1</v>
      </c>
      <c r="V446" s="90" t="s">
        <v>2345</v>
      </c>
    </row>
    <row r="447" spans="1:22" s="14" customFormat="1" x14ac:dyDescent="0.25">
      <c r="A447" s="36">
        <v>440</v>
      </c>
      <c r="B447" s="90" t="s">
        <v>573</v>
      </c>
      <c r="C447" s="90" t="s">
        <v>418</v>
      </c>
      <c r="D447" s="90" t="s">
        <v>1137</v>
      </c>
      <c r="E447" s="130" t="s">
        <v>1083</v>
      </c>
      <c r="F447" s="91">
        <v>10000</v>
      </c>
      <c r="G447" s="110">
        <v>0</v>
      </c>
      <c r="H447" s="37">
        <v>25</v>
      </c>
      <c r="I447" s="38">
        <f t="shared" si="65"/>
        <v>287</v>
      </c>
      <c r="J447" s="38">
        <f t="shared" si="66"/>
        <v>709.99999999999989</v>
      </c>
      <c r="K447" s="38">
        <f t="shared" si="67"/>
        <v>130</v>
      </c>
      <c r="L447" s="38">
        <f t="shared" si="68"/>
        <v>304</v>
      </c>
      <c r="M447" s="38">
        <f t="shared" si="69"/>
        <v>709</v>
      </c>
      <c r="N447" s="39"/>
      <c r="O447" s="37">
        <f t="shared" si="74"/>
        <v>2140</v>
      </c>
      <c r="P447" s="114">
        <v>616</v>
      </c>
      <c r="Q447" s="37">
        <f t="shared" si="70"/>
        <v>1549</v>
      </c>
      <c r="R447" s="37">
        <f t="shared" si="73"/>
        <v>9384</v>
      </c>
      <c r="S447" s="94" t="s">
        <v>1092</v>
      </c>
      <c r="T447" s="90" t="s">
        <v>2179</v>
      </c>
      <c r="U447" s="107" t="s">
        <v>2182</v>
      </c>
      <c r="V447" s="90" t="s">
        <v>1599</v>
      </c>
    </row>
    <row r="448" spans="1:22" s="14" customFormat="1" x14ac:dyDescent="0.25">
      <c r="A448" s="36">
        <v>441</v>
      </c>
      <c r="B448" s="90" t="s">
        <v>669</v>
      </c>
      <c r="C448" s="90" t="s">
        <v>670</v>
      </c>
      <c r="D448" s="90" t="s">
        <v>1115</v>
      </c>
      <c r="E448" s="130" t="s">
        <v>1083</v>
      </c>
      <c r="F448" s="91">
        <v>130000</v>
      </c>
      <c r="G448" s="111">
        <v>18864.59</v>
      </c>
      <c r="H448" s="37">
        <v>25</v>
      </c>
      <c r="I448" s="38">
        <f t="shared" si="65"/>
        <v>3731</v>
      </c>
      <c r="J448" s="38">
        <f t="shared" si="66"/>
        <v>9230</v>
      </c>
      <c r="K448" s="38">
        <f t="shared" si="67"/>
        <v>1690</v>
      </c>
      <c r="L448" s="38">
        <f t="shared" si="68"/>
        <v>3952</v>
      </c>
      <c r="M448" s="38">
        <f t="shared" si="69"/>
        <v>9217</v>
      </c>
      <c r="N448" s="39"/>
      <c r="O448" s="37">
        <f t="shared" si="74"/>
        <v>27820</v>
      </c>
      <c r="P448" s="113">
        <v>29847.71</v>
      </c>
      <c r="Q448" s="37">
        <f t="shared" si="70"/>
        <v>20137</v>
      </c>
      <c r="R448" s="37">
        <f t="shared" si="73"/>
        <v>100152.29000000001</v>
      </c>
      <c r="S448" s="92" t="s">
        <v>1084</v>
      </c>
      <c r="T448" s="90" t="s">
        <v>2179</v>
      </c>
      <c r="U448" s="107">
        <v>3</v>
      </c>
      <c r="V448" s="90" t="s">
        <v>1682</v>
      </c>
    </row>
    <row r="449" spans="1:22" s="14" customFormat="1" x14ac:dyDescent="0.25">
      <c r="A449" s="36">
        <v>442</v>
      </c>
      <c r="B449" s="90" t="s">
        <v>2201</v>
      </c>
      <c r="C449" s="90" t="s">
        <v>51</v>
      </c>
      <c r="D449" s="90" t="s">
        <v>1124</v>
      </c>
      <c r="E449" s="130" t="s">
        <v>1083</v>
      </c>
      <c r="F449" s="91">
        <v>30712.5</v>
      </c>
      <c r="G449" s="110">
        <v>0</v>
      </c>
      <c r="H449" s="37">
        <v>25</v>
      </c>
      <c r="I449" s="38">
        <f t="shared" si="65"/>
        <v>881.44875000000002</v>
      </c>
      <c r="J449" s="38">
        <f t="shared" si="66"/>
        <v>2180.5874999999996</v>
      </c>
      <c r="K449" s="38">
        <f t="shared" si="67"/>
        <v>399.26249999999999</v>
      </c>
      <c r="L449" s="38">
        <f t="shared" si="68"/>
        <v>933.66</v>
      </c>
      <c r="M449" s="38">
        <f t="shared" si="69"/>
        <v>2177.5162500000001</v>
      </c>
      <c r="N449" s="39"/>
      <c r="O449" s="37">
        <f t="shared" si="74"/>
        <v>6572.4750000000004</v>
      </c>
      <c r="P449" s="113">
        <v>1840.11</v>
      </c>
      <c r="Q449" s="37">
        <f t="shared" si="70"/>
        <v>4757.3662499999991</v>
      </c>
      <c r="R449" s="37">
        <f t="shared" si="73"/>
        <v>28872.39</v>
      </c>
      <c r="S449" s="93" t="s">
        <v>1089</v>
      </c>
      <c r="T449" s="90" t="s">
        <v>2179</v>
      </c>
      <c r="U449" s="107" t="s">
        <v>2182</v>
      </c>
      <c r="V449" s="90" t="s">
        <v>2260</v>
      </c>
    </row>
    <row r="450" spans="1:22" s="14" customFormat="1" x14ac:dyDescent="0.25">
      <c r="A450" s="36">
        <v>443</v>
      </c>
      <c r="B450" s="90" t="s">
        <v>431</v>
      </c>
      <c r="C450" s="90" t="s">
        <v>68</v>
      </c>
      <c r="D450" s="90" t="s">
        <v>1137</v>
      </c>
      <c r="E450" s="130" t="s">
        <v>1083</v>
      </c>
      <c r="F450" s="91">
        <v>12500</v>
      </c>
      <c r="G450" s="110">
        <v>0</v>
      </c>
      <c r="H450" s="37">
        <v>25</v>
      </c>
      <c r="I450" s="38">
        <f t="shared" si="65"/>
        <v>358.75</v>
      </c>
      <c r="J450" s="38">
        <f t="shared" si="66"/>
        <v>887.49999999999989</v>
      </c>
      <c r="K450" s="38">
        <f t="shared" si="67"/>
        <v>162.5</v>
      </c>
      <c r="L450" s="38">
        <f t="shared" si="68"/>
        <v>380</v>
      </c>
      <c r="M450" s="38">
        <f t="shared" si="69"/>
        <v>886.25000000000011</v>
      </c>
      <c r="N450" s="39"/>
      <c r="O450" s="37">
        <f t="shared" si="74"/>
        <v>2675</v>
      </c>
      <c r="P450" s="114">
        <v>763.75</v>
      </c>
      <c r="Q450" s="37">
        <f t="shared" si="70"/>
        <v>1936.25</v>
      </c>
      <c r="R450" s="37">
        <f t="shared" si="73"/>
        <v>11736.25</v>
      </c>
      <c r="S450" s="92" t="s">
        <v>1084</v>
      </c>
      <c r="T450" s="90" t="s">
        <v>2179</v>
      </c>
      <c r="U450" s="107">
        <v>1</v>
      </c>
      <c r="V450" s="90" t="s">
        <v>1470</v>
      </c>
    </row>
    <row r="451" spans="1:22" s="14" customFormat="1" x14ac:dyDescent="0.25">
      <c r="A451" s="36">
        <v>444</v>
      </c>
      <c r="B451" s="90" t="s">
        <v>557</v>
      </c>
      <c r="C451" s="90" t="s">
        <v>78</v>
      </c>
      <c r="D451" s="90" t="s">
        <v>1137</v>
      </c>
      <c r="E451" s="130" t="s">
        <v>1083</v>
      </c>
      <c r="F451" s="91">
        <v>12500</v>
      </c>
      <c r="G451" s="110">
        <v>0</v>
      </c>
      <c r="H451" s="37">
        <v>25</v>
      </c>
      <c r="I451" s="38">
        <f t="shared" si="65"/>
        <v>358.75</v>
      </c>
      <c r="J451" s="38">
        <f t="shared" si="66"/>
        <v>887.49999999999989</v>
      </c>
      <c r="K451" s="38">
        <f t="shared" si="67"/>
        <v>162.5</v>
      </c>
      <c r="L451" s="38">
        <f t="shared" si="68"/>
        <v>380</v>
      </c>
      <c r="M451" s="38">
        <f t="shared" si="69"/>
        <v>886.25000000000011</v>
      </c>
      <c r="N451" s="39"/>
      <c r="O451" s="37">
        <f t="shared" si="74"/>
        <v>2675</v>
      </c>
      <c r="P451" s="114">
        <v>763.75</v>
      </c>
      <c r="Q451" s="37">
        <f t="shared" si="70"/>
        <v>1936.25</v>
      </c>
      <c r="R451" s="37">
        <f t="shared" si="73"/>
        <v>11736.25</v>
      </c>
      <c r="S451" s="93" t="s">
        <v>1089</v>
      </c>
      <c r="T451" s="90" t="s">
        <v>2179</v>
      </c>
      <c r="U451" s="107">
        <v>1</v>
      </c>
      <c r="V451" s="90" t="s">
        <v>1584</v>
      </c>
    </row>
    <row r="452" spans="1:22" s="14" customFormat="1" x14ac:dyDescent="0.25">
      <c r="A452" s="36">
        <v>445</v>
      </c>
      <c r="B452" s="90" t="s">
        <v>235</v>
      </c>
      <c r="C452" s="90" t="s">
        <v>236</v>
      </c>
      <c r="D452" s="90" t="s">
        <v>1135</v>
      </c>
      <c r="E452" s="130" t="s">
        <v>1083</v>
      </c>
      <c r="F452" s="91">
        <v>11511.5</v>
      </c>
      <c r="G452" s="110">
        <v>0</v>
      </c>
      <c r="H452" s="37">
        <v>25</v>
      </c>
      <c r="I452" s="38">
        <f t="shared" si="65"/>
        <v>330.38004999999998</v>
      </c>
      <c r="J452" s="38">
        <f t="shared" si="66"/>
        <v>817.31649999999991</v>
      </c>
      <c r="K452" s="38">
        <f t="shared" si="67"/>
        <v>149.64949999999999</v>
      </c>
      <c r="L452" s="38">
        <f t="shared" si="68"/>
        <v>349.94959999999998</v>
      </c>
      <c r="M452" s="38">
        <f t="shared" si="69"/>
        <v>816.1653500000001</v>
      </c>
      <c r="N452" s="39"/>
      <c r="O452" s="37">
        <f t="shared" si="74"/>
        <v>2463.4609999999998</v>
      </c>
      <c r="P452" s="114">
        <v>855.33</v>
      </c>
      <c r="Q452" s="37">
        <f t="shared" si="70"/>
        <v>1783.1313500000001</v>
      </c>
      <c r="R452" s="37">
        <f t="shared" si="73"/>
        <v>10656.17</v>
      </c>
      <c r="S452" s="94" t="s">
        <v>1092</v>
      </c>
      <c r="T452" s="90" t="s">
        <v>2179</v>
      </c>
      <c r="U452" s="107">
        <v>4</v>
      </c>
      <c r="V452" s="90" t="s">
        <v>1309</v>
      </c>
    </row>
    <row r="453" spans="1:22" s="14" customFormat="1" x14ac:dyDescent="0.25">
      <c r="A453" s="36">
        <v>446</v>
      </c>
      <c r="B453" s="90" t="s">
        <v>1008</v>
      </c>
      <c r="C453" s="90" t="s">
        <v>78</v>
      </c>
      <c r="D453" s="90" t="s">
        <v>1133</v>
      </c>
      <c r="E453" s="130" t="s">
        <v>1083</v>
      </c>
      <c r="F453" s="91">
        <v>20000</v>
      </c>
      <c r="G453" s="110">
        <v>0</v>
      </c>
      <c r="H453" s="37">
        <v>25</v>
      </c>
      <c r="I453" s="38">
        <f t="shared" si="65"/>
        <v>574</v>
      </c>
      <c r="J453" s="38">
        <f t="shared" si="66"/>
        <v>1419.9999999999998</v>
      </c>
      <c r="K453" s="38">
        <f t="shared" si="67"/>
        <v>260</v>
      </c>
      <c r="L453" s="38">
        <f t="shared" si="68"/>
        <v>608</v>
      </c>
      <c r="M453" s="38">
        <f t="shared" si="69"/>
        <v>1418</v>
      </c>
      <c r="N453" s="39"/>
      <c r="O453" s="37">
        <f t="shared" si="74"/>
        <v>4280</v>
      </c>
      <c r="P453" s="113">
        <v>1207</v>
      </c>
      <c r="Q453" s="37">
        <f t="shared" si="70"/>
        <v>3098</v>
      </c>
      <c r="R453" s="37">
        <f t="shared" si="73"/>
        <v>18793</v>
      </c>
      <c r="S453" s="92" t="s">
        <v>1084</v>
      </c>
      <c r="T453" s="90" t="s">
        <v>2179</v>
      </c>
      <c r="U453" s="107">
        <v>1</v>
      </c>
      <c r="V453" s="90" t="s">
        <v>1986</v>
      </c>
    </row>
    <row r="454" spans="1:22" s="14" customFormat="1" x14ac:dyDescent="0.25">
      <c r="A454" s="36">
        <v>447</v>
      </c>
      <c r="B454" s="90" t="s">
        <v>578</v>
      </c>
      <c r="C454" s="90" t="s">
        <v>418</v>
      </c>
      <c r="D454" s="90" t="s">
        <v>1137</v>
      </c>
      <c r="E454" s="130" t="s">
        <v>1083</v>
      </c>
      <c r="F454" s="91">
        <v>10000</v>
      </c>
      <c r="G454" s="110">
        <v>0</v>
      </c>
      <c r="H454" s="37">
        <v>25</v>
      </c>
      <c r="I454" s="38">
        <f t="shared" si="65"/>
        <v>287</v>
      </c>
      <c r="J454" s="38">
        <f t="shared" si="66"/>
        <v>709.99999999999989</v>
      </c>
      <c r="K454" s="38">
        <f t="shared" si="67"/>
        <v>130</v>
      </c>
      <c r="L454" s="38">
        <f t="shared" si="68"/>
        <v>304</v>
      </c>
      <c r="M454" s="38">
        <f t="shared" si="69"/>
        <v>709</v>
      </c>
      <c r="N454" s="39"/>
      <c r="O454" s="37">
        <f t="shared" si="74"/>
        <v>2140</v>
      </c>
      <c r="P454" s="114">
        <v>616</v>
      </c>
      <c r="Q454" s="37">
        <f t="shared" si="70"/>
        <v>1549</v>
      </c>
      <c r="R454" s="37">
        <f t="shared" si="73"/>
        <v>9384</v>
      </c>
      <c r="S454" s="92" t="s">
        <v>1084</v>
      </c>
      <c r="T454" s="90" t="s">
        <v>2179</v>
      </c>
      <c r="U454" s="107">
        <v>1</v>
      </c>
      <c r="V454" s="90" t="s">
        <v>1604</v>
      </c>
    </row>
    <row r="455" spans="1:22" s="14" customFormat="1" x14ac:dyDescent="0.25">
      <c r="A455" s="36">
        <v>448</v>
      </c>
      <c r="B455" s="90" t="s">
        <v>735</v>
      </c>
      <c r="C455" s="90" t="s">
        <v>336</v>
      </c>
      <c r="D455" s="90" t="s">
        <v>1108</v>
      </c>
      <c r="E455" s="130" t="s">
        <v>1083</v>
      </c>
      <c r="F455" s="91">
        <v>16500</v>
      </c>
      <c r="G455" s="110">
        <v>0</v>
      </c>
      <c r="H455" s="37">
        <v>25</v>
      </c>
      <c r="I455" s="38">
        <f t="shared" si="65"/>
        <v>473.55</v>
      </c>
      <c r="J455" s="38">
        <f t="shared" si="66"/>
        <v>1171.5</v>
      </c>
      <c r="K455" s="38">
        <f t="shared" si="67"/>
        <v>214.5</v>
      </c>
      <c r="L455" s="38">
        <f t="shared" si="68"/>
        <v>501.6</v>
      </c>
      <c r="M455" s="38">
        <f t="shared" si="69"/>
        <v>1169.8500000000001</v>
      </c>
      <c r="N455" s="39"/>
      <c r="O455" s="37">
        <f t="shared" si="74"/>
        <v>3531</v>
      </c>
      <c r="P455" s="113">
        <v>1000.15</v>
      </c>
      <c r="Q455" s="37">
        <f t="shared" si="70"/>
        <v>2555.8500000000004</v>
      </c>
      <c r="R455" s="37">
        <f t="shared" si="73"/>
        <v>15499.85</v>
      </c>
      <c r="S455" s="92" t="s">
        <v>1084</v>
      </c>
      <c r="T455" s="90" t="s">
        <v>2179</v>
      </c>
      <c r="U455" s="107">
        <v>3</v>
      </c>
      <c r="V455" s="90" t="s">
        <v>1743</v>
      </c>
    </row>
    <row r="456" spans="1:22" s="14" customFormat="1" x14ac:dyDescent="0.25">
      <c r="A456" s="36">
        <v>449</v>
      </c>
      <c r="B456" s="90" t="s">
        <v>34</v>
      </c>
      <c r="C456" s="90" t="s">
        <v>35</v>
      </c>
      <c r="D456" s="90" t="s">
        <v>1115</v>
      </c>
      <c r="E456" s="130" t="s">
        <v>1083</v>
      </c>
      <c r="F456" s="91">
        <v>34500</v>
      </c>
      <c r="G456" s="110">
        <v>0</v>
      </c>
      <c r="H456" s="37">
        <v>25</v>
      </c>
      <c r="I456" s="38">
        <f t="shared" ref="I456:I519" si="75">F456*0.0287</f>
        <v>990.15</v>
      </c>
      <c r="J456" s="38">
        <f t="shared" ref="J456:J519" si="76">F456*0.071</f>
        <v>2449.5</v>
      </c>
      <c r="K456" s="38">
        <f t="shared" ref="K456:K519" si="77">F456*0.013</f>
        <v>448.5</v>
      </c>
      <c r="L456" s="38">
        <f t="shared" ref="L456:L519" si="78">F456*0.0304</f>
        <v>1048.8</v>
      </c>
      <c r="M456" s="38">
        <f t="shared" ref="M456:M519" si="79">F456*0.0709</f>
        <v>2446.0500000000002</v>
      </c>
      <c r="N456" s="39"/>
      <c r="O456" s="37">
        <f t="shared" si="74"/>
        <v>7383</v>
      </c>
      <c r="P456" s="113">
        <v>2113.9499999999998</v>
      </c>
      <c r="Q456" s="37">
        <f t="shared" ref="Q456:Q519" si="80">J456+K456+M456</f>
        <v>5344.05</v>
      </c>
      <c r="R456" s="37">
        <f t="shared" si="73"/>
        <v>32386.05</v>
      </c>
      <c r="S456" s="92" t="s">
        <v>1084</v>
      </c>
      <c r="T456" s="90" t="s">
        <v>2179</v>
      </c>
      <c r="U456" s="107">
        <v>3</v>
      </c>
      <c r="V456" s="90" t="s">
        <v>1170</v>
      </c>
    </row>
    <row r="457" spans="1:22" s="14" customFormat="1" x14ac:dyDescent="0.25">
      <c r="A457" s="36">
        <v>450</v>
      </c>
      <c r="B457" s="90" t="s">
        <v>1013</v>
      </c>
      <c r="C457" s="90" t="s">
        <v>957</v>
      </c>
      <c r="D457" s="90" t="s">
        <v>1144</v>
      </c>
      <c r="E457" s="130" t="s">
        <v>1083</v>
      </c>
      <c r="F457" s="91">
        <v>50000</v>
      </c>
      <c r="G457" s="111">
        <v>1854</v>
      </c>
      <c r="H457" s="37">
        <v>25</v>
      </c>
      <c r="I457" s="38">
        <f t="shared" si="75"/>
        <v>1435</v>
      </c>
      <c r="J457" s="38">
        <f t="shared" si="76"/>
        <v>3549.9999999999995</v>
      </c>
      <c r="K457" s="38">
        <f t="shared" si="77"/>
        <v>650</v>
      </c>
      <c r="L457" s="38">
        <f t="shared" si="78"/>
        <v>1520</v>
      </c>
      <c r="M457" s="38">
        <f t="shared" si="79"/>
        <v>3545.0000000000005</v>
      </c>
      <c r="N457" s="39"/>
      <c r="O457" s="37">
        <f t="shared" si="74"/>
        <v>10700</v>
      </c>
      <c r="P457" s="113">
        <v>4834</v>
      </c>
      <c r="Q457" s="37">
        <f t="shared" si="80"/>
        <v>7745</v>
      </c>
      <c r="R457" s="37">
        <f t="shared" si="73"/>
        <v>45166</v>
      </c>
      <c r="S457" s="92" t="s">
        <v>1084</v>
      </c>
      <c r="T457" s="90" t="s">
        <v>2179</v>
      </c>
      <c r="U457" s="107">
        <v>3</v>
      </c>
      <c r="V457" s="90" t="s">
        <v>1991</v>
      </c>
    </row>
    <row r="458" spans="1:22" s="14" customFormat="1" x14ac:dyDescent="0.25">
      <c r="A458" s="36">
        <v>451</v>
      </c>
      <c r="B458" s="90" t="s">
        <v>2092</v>
      </c>
      <c r="C458" s="90" t="s">
        <v>418</v>
      </c>
      <c r="D458" s="90" t="s">
        <v>1137</v>
      </c>
      <c r="E458" s="130" t="s">
        <v>1083</v>
      </c>
      <c r="F458" s="91">
        <v>12500</v>
      </c>
      <c r="G458" s="110">
        <v>0</v>
      </c>
      <c r="H458" s="37">
        <v>25</v>
      </c>
      <c r="I458" s="38">
        <f t="shared" si="75"/>
        <v>358.75</v>
      </c>
      <c r="J458" s="38">
        <f t="shared" si="76"/>
        <v>887.49999999999989</v>
      </c>
      <c r="K458" s="38">
        <f t="shared" si="77"/>
        <v>162.5</v>
      </c>
      <c r="L458" s="38">
        <f t="shared" si="78"/>
        <v>380</v>
      </c>
      <c r="M458" s="38">
        <f t="shared" si="79"/>
        <v>886.25000000000011</v>
      </c>
      <c r="N458" s="39"/>
      <c r="O458" s="37">
        <f t="shared" si="74"/>
        <v>2675</v>
      </c>
      <c r="P458" s="114">
        <v>763.75</v>
      </c>
      <c r="Q458" s="37">
        <f t="shared" si="80"/>
        <v>1936.25</v>
      </c>
      <c r="R458" s="37">
        <f t="shared" si="73"/>
        <v>11736.25</v>
      </c>
      <c r="S458" s="92" t="s">
        <v>1084</v>
      </c>
      <c r="T458" s="90" t="s">
        <v>2179</v>
      </c>
      <c r="U458" s="107">
        <v>1</v>
      </c>
      <c r="V458" s="90" t="s">
        <v>2346</v>
      </c>
    </row>
    <row r="459" spans="1:22" s="14" customFormat="1" x14ac:dyDescent="0.25">
      <c r="A459" s="36">
        <v>452</v>
      </c>
      <c r="B459" s="90" t="s">
        <v>510</v>
      </c>
      <c r="C459" s="90" t="s">
        <v>51</v>
      </c>
      <c r="D459" s="90" t="s">
        <v>1137</v>
      </c>
      <c r="E459" s="130" t="s">
        <v>1083</v>
      </c>
      <c r="F459" s="91">
        <v>15000</v>
      </c>
      <c r="G459" s="110">
        <v>0</v>
      </c>
      <c r="H459" s="37">
        <v>25</v>
      </c>
      <c r="I459" s="38">
        <f t="shared" si="75"/>
        <v>430.5</v>
      </c>
      <c r="J459" s="38">
        <f t="shared" si="76"/>
        <v>1065</v>
      </c>
      <c r="K459" s="38">
        <f t="shared" si="77"/>
        <v>195</v>
      </c>
      <c r="L459" s="38">
        <f t="shared" si="78"/>
        <v>456</v>
      </c>
      <c r="M459" s="38">
        <f t="shared" si="79"/>
        <v>1063.5</v>
      </c>
      <c r="N459" s="39"/>
      <c r="O459" s="37">
        <f t="shared" si="74"/>
        <v>3210</v>
      </c>
      <c r="P459" s="114">
        <v>911.5</v>
      </c>
      <c r="Q459" s="37">
        <f t="shared" si="80"/>
        <v>2323.5</v>
      </c>
      <c r="R459" s="37">
        <f t="shared" si="73"/>
        <v>14088.5</v>
      </c>
      <c r="S459" s="92" t="s">
        <v>1084</v>
      </c>
      <c r="T459" s="90" t="s">
        <v>2179</v>
      </c>
      <c r="U459" s="107">
        <v>2</v>
      </c>
      <c r="V459" s="90" t="s">
        <v>1540</v>
      </c>
    </row>
    <row r="460" spans="1:22" s="14" customFormat="1" x14ac:dyDescent="0.25">
      <c r="A460" s="36">
        <v>453</v>
      </c>
      <c r="B460" s="90" t="s">
        <v>130</v>
      </c>
      <c r="C460" s="90" t="s">
        <v>96</v>
      </c>
      <c r="D460" s="90" t="s">
        <v>1119</v>
      </c>
      <c r="E460" s="130" t="s">
        <v>1083</v>
      </c>
      <c r="F460" s="91">
        <v>35000</v>
      </c>
      <c r="G460" s="110">
        <v>0</v>
      </c>
      <c r="H460" s="37">
        <v>25</v>
      </c>
      <c r="I460" s="38">
        <f t="shared" si="75"/>
        <v>1004.5</v>
      </c>
      <c r="J460" s="38">
        <f t="shared" si="76"/>
        <v>2485</v>
      </c>
      <c r="K460" s="38">
        <f t="shared" si="77"/>
        <v>455</v>
      </c>
      <c r="L460" s="38">
        <f t="shared" si="78"/>
        <v>1064</v>
      </c>
      <c r="M460" s="38">
        <f t="shared" si="79"/>
        <v>2481.5</v>
      </c>
      <c r="N460" s="39"/>
      <c r="O460" s="37">
        <f t="shared" si="74"/>
        <v>7490</v>
      </c>
      <c r="P460" s="113">
        <v>15432.71</v>
      </c>
      <c r="Q460" s="37">
        <f t="shared" si="80"/>
        <v>5421.5</v>
      </c>
      <c r="R460" s="37">
        <f t="shared" si="73"/>
        <v>19567.29</v>
      </c>
      <c r="S460" s="93" t="s">
        <v>1089</v>
      </c>
      <c r="T460" s="90" t="s">
        <v>2179</v>
      </c>
      <c r="U460" s="107">
        <v>1</v>
      </c>
      <c r="V460" s="90" t="s">
        <v>1233</v>
      </c>
    </row>
    <row r="461" spans="1:22" s="14" customFormat="1" x14ac:dyDescent="0.25">
      <c r="A461" s="36">
        <v>454</v>
      </c>
      <c r="B461" s="90" t="s">
        <v>570</v>
      </c>
      <c r="C461" s="90" t="s">
        <v>571</v>
      </c>
      <c r="D461" s="90" t="s">
        <v>1137</v>
      </c>
      <c r="E461" s="130" t="s">
        <v>1083</v>
      </c>
      <c r="F461" s="91">
        <v>12500</v>
      </c>
      <c r="G461" s="110">
        <v>0</v>
      </c>
      <c r="H461" s="37">
        <v>25</v>
      </c>
      <c r="I461" s="38">
        <f t="shared" si="75"/>
        <v>358.75</v>
      </c>
      <c r="J461" s="38">
        <f t="shared" si="76"/>
        <v>887.49999999999989</v>
      </c>
      <c r="K461" s="38">
        <f t="shared" si="77"/>
        <v>162.5</v>
      </c>
      <c r="L461" s="38">
        <f t="shared" si="78"/>
        <v>380</v>
      </c>
      <c r="M461" s="38">
        <f t="shared" si="79"/>
        <v>886.25000000000011</v>
      </c>
      <c r="N461" s="39"/>
      <c r="O461" s="37">
        <f t="shared" si="74"/>
        <v>2675</v>
      </c>
      <c r="P461" s="113">
        <v>1153.8599999999999</v>
      </c>
      <c r="Q461" s="37">
        <f t="shared" si="80"/>
        <v>1936.25</v>
      </c>
      <c r="R461" s="37">
        <f t="shared" si="73"/>
        <v>11346.14</v>
      </c>
      <c r="S461" s="93" t="s">
        <v>1089</v>
      </c>
      <c r="T461" s="90" t="s">
        <v>2179</v>
      </c>
      <c r="U461" s="107" t="s">
        <v>2182</v>
      </c>
      <c r="V461" s="90" t="s">
        <v>1597</v>
      </c>
    </row>
    <row r="462" spans="1:22" s="14" customFormat="1" x14ac:dyDescent="0.25">
      <c r="A462" s="36">
        <v>455</v>
      </c>
      <c r="B462" s="90" t="s">
        <v>2068</v>
      </c>
      <c r="C462" s="90" t="s">
        <v>56</v>
      </c>
      <c r="D462" s="90" t="s">
        <v>1137</v>
      </c>
      <c r="E462" s="130" t="s">
        <v>2182</v>
      </c>
      <c r="F462" s="91">
        <v>50000</v>
      </c>
      <c r="G462" s="111">
        <v>1854</v>
      </c>
      <c r="H462" s="37">
        <v>25</v>
      </c>
      <c r="I462" s="38">
        <f t="shared" si="75"/>
        <v>1435</v>
      </c>
      <c r="J462" s="38">
        <f t="shared" si="76"/>
        <v>3549.9999999999995</v>
      </c>
      <c r="K462" s="38">
        <f t="shared" si="77"/>
        <v>650</v>
      </c>
      <c r="L462" s="38">
        <f t="shared" si="78"/>
        <v>1520</v>
      </c>
      <c r="M462" s="38">
        <f t="shared" si="79"/>
        <v>3545.0000000000005</v>
      </c>
      <c r="N462" s="39"/>
      <c r="O462" s="37">
        <f t="shared" si="74"/>
        <v>10700</v>
      </c>
      <c r="P462" s="113">
        <v>4834</v>
      </c>
      <c r="Q462" s="37">
        <f t="shared" si="80"/>
        <v>7745</v>
      </c>
      <c r="R462" s="37">
        <f t="shared" si="73"/>
        <v>45166</v>
      </c>
      <c r="S462" s="92" t="s">
        <v>1084</v>
      </c>
      <c r="T462" s="90" t="s">
        <v>2179</v>
      </c>
      <c r="U462" s="107">
        <v>2</v>
      </c>
      <c r="V462" s="90" t="s">
        <v>2300</v>
      </c>
    </row>
    <row r="463" spans="1:22" s="14" customFormat="1" x14ac:dyDescent="0.25">
      <c r="A463" s="36">
        <v>456</v>
      </c>
      <c r="B463" s="90" t="s">
        <v>2150</v>
      </c>
      <c r="C463" s="90" t="s">
        <v>78</v>
      </c>
      <c r="D463" s="90" t="s">
        <v>1137</v>
      </c>
      <c r="E463" s="130" t="s">
        <v>1083</v>
      </c>
      <c r="F463" s="91">
        <v>12500</v>
      </c>
      <c r="G463" s="110">
        <v>0</v>
      </c>
      <c r="H463" s="37">
        <v>25</v>
      </c>
      <c r="I463" s="38">
        <f t="shared" si="75"/>
        <v>358.75</v>
      </c>
      <c r="J463" s="38">
        <f t="shared" si="76"/>
        <v>887.49999999999989</v>
      </c>
      <c r="K463" s="38">
        <f t="shared" si="77"/>
        <v>162.5</v>
      </c>
      <c r="L463" s="38">
        <f t="shared" si="78"/>
        <v>380</v>
      </c>
      <c r="M463" s="38">
        <f t="shared" si="79"/>
        <v>886.25000000000011</v>
      </c>
      <c r="N463" s="39"/>
      <c r="O463" s="37">
        <f t="shared" si="74"/>
        <v>2675</v>
      </c>
      <c r="P463" s="114">
        <v>763.75</v>
      </c>
      <c r="Q463" s="37">
        <f t="shared" si="80"/>
        <v>1936.25</v>
      </c>
      <c r="R463" s="37">
        <f t="shared" si="73"/>
        <v>11736.25</v>
      </c>
      <c r="S463" s="94" t="s">
        <v>1092</v>
      </c>
      <c r="T463" s="90" t="s">
        <v>2179</v>
      </c>
      <c r="U463" s="107">
        <v>1</v>
      </c>
      <c r="V463" s="90" t="s">
        <v>2347</v>
      </c>
    </row>
    <row r="464" spans="1:22" s="14" customFormat="1" x14ac:dyDescent="0.25">
      <c r="A464" s="36">
        <v>457</v>
      </c>
      <c r="B464" s="90" t="s">
        <v>894</v>
      </c>
      <c r="C464" s="90" t="s">
        <v>181</v>
      </c>
      <c r="D464" s="90" t="s">
        <v>2217</v>
      </c>
      <c r="E464" s="130" t="s">
        <v>1083</v>
      </c>
      <c r="F464" s="91">
        <v>12000</v>
      </c>
      <c r="G464" s="110">
        <v>0</v>
      </c>
      <c r="H464" s="37">
        <v>25</v>
      </c>
      <c r="I464" s="38">
        <f t="shared" si="75"/>
        <v>344.4</v>
      </c>
      <c r="J464" s="38">
        <f t="shared" si="76"/>
        <v>851.99999999999989</v>
      </c>
      <c r="K464" s="38">
        <f t="shared" si="77"/>
        <v>156</v>
      </c>
      <c r="L464" s="38">
        <f t="shared" si="78"/>
        <v>364.8</v>
      </c>
      <c r="M464" s="38">
        <f t="shared" si="79"/>
        <v>850.80000000000007</v>
      </c>
      <c r="N464" s="39"/>
      <c r="O464" s="37">
        <f t="shared" si="74"/>
        <v>2568</v>
      </c>
      <c r="P464" s="114">
        <v>734.2</v>
      </c>
      <c r="Q464" s="37">
        <f t="shared" si="80"/>
        <v>1858.8</v>
      </c>
      <c r="R464" s="37">
        <f t="shared" si="73"/>
        <v>11265.8</v>
      </c>
      <c r="S464" s="92" t="s">
        <v>1084</v>
      </c>
      <c r="T464" s="90" t="s">
        <v>2179</v>
      </c>
      <c r="U464" s="107">
        <v>2</v>
      </c>
      <c r="V464" s="90" t="s">
        <v>1884</v>
      </c>
    </row>
    <row r="465" spans="1:31" s="14" customFormat="1" x14ac:dyDescent="0.25">
      <c r="A465" s="36">
        <v>458</v>
      </c>
      <c r="B465" s="90" t="s">
        <v>562</v>
      </c>
      <c r="C465" s="90" t="s">
        <v>78</v>
      </c>
      <c r="D465" s="90" t="s">
        <v>1115</v>
      </c>
      <c r="E465" s="130" t="s">
        <v>1083</v>
      </c>
      <c r="F465" s="91">
        <v>27000</v>
      </c>
      <c r="G465" s="110">
        <v>0</v>
      </c>
      <c r="H465" s="37">
        <v>25</v>
      </c>
      <c r="I465" s="38">
        <f t="shared" si="75"/>
        <v>774.9</v>
      </c>
      <c r="J465" s="38">
        <f t="shared" si="76"/>
        <v>1916.9999999999998</v>
      </c>
      <c r="K465" s="38">
        <f t="shared" si="77"/>
        <v>351</v>
      </c>
      <c r="L465" s="38">
        <f t="shared" si="78"/>
        <v>820.8</v>
      </c>
      <c r="M465" s="38">
        <f t="shared" si="79"/>
        <v>1914.3000000000002</v>
      </c>
      <c r="N465" s="39"/>
      <c r="O465" s="37">
        <f t="shared" si="74"/>
        <v>5778</v>
      </c>
      <c r="P465" s="113">
        <v>1620.7</v>
      </c>
      <c r="Q465" s="37">
        <f t="shared" si="80"/>
        <v>4182.3</v>
      </c>
      <c r="R465" s="37">
        <f t="shared" si="73"/>
        <v>25379.3</v>
      </c>
      <c r="S465" s="93" t="s">
        <v>1089</v>
      </c>
      <c r="T465" s="90" t="s">
        <v>2179</v>
      </c>
      <c r="U465" s="107">
        <v>1</v>
      </c>
      <c r="V465" s="90" t="s">
        <v>1589</v>
      </c>
    </row>
    <row r="466" spans="1:31" s="14" customFormat="1" x14ac:dyDescent="0.25">
      <c r="A466" s="36">
        <v>459</v>
      </c>
      <c r="B466" s="90" t="s">
        <v>439</v>
      </c>
      <c r="C466" s="90" t="s">
        <v>418</v>
      </c>
      <c r="D466" s="90" t="s">
        <v>1137</v>
      </c>
      <c r="E466" s="130" t="s">
        <v>1083</v>
      </c>
      <c r="F466" s="91">
        <v>10000</v>
      </c>
      <c r="G466" s="110">
        <v>0</v>
      </c>
      <c r="H466" s="37">
        <v>25</v>
      </c>
      <c r="I466" s="38">
        <f t="shared" si="75"/>
        <v>287</v>
      </c>
      <c r="J466" s="38">
        <f t="shared" si="76"/>
        <v>709.99999999999989</v>
      </c>
      <c r="K466" s="38">
        <f t="shared" si="77"/>
        <v>130</v>
      </c>
      <c r="L466" s="38">
        <f t="shared" si="78"/>
        <v>304</v>
      </c>
      <c r="M466" s="38">
        <f t="shared" si="79"/>
        <v>709</v>
      </c>
      <c r="N466" s="39"/>
      <c r="O466" s="37">
        <f t="shared" si="74"/>
        <v>2140</v>
      </c>
      <c r="P466" s="114">
        <v>666</v>
      </c>
      <c r="Q466" s="37">
        <f t="shared" si="80"/>
        <v>1549</v>
      </c>
      <c r="R466" s="37">
        <f t="shared" si="73"/>
        <v>9334</v>
      </c>
      <c r="S466" s="92" t="s">
        <v>1084</v>
      </c>
      <c r="T466" s="90" t="s">
        <v>2179</v>
      </c>
      <c r="U466" s="107">
        <v>1</v>
      </c>
      <c r="V466" s="90" t="s">
        <v>1477</v>
      </c>
    </row>
    <row r="467" spans="1:31" s="14" customFormat="1" x14ac:dyDescent="0.25">
      <c r="A467" s="36">
        <v>460</v>
      </c>
      <c r="B467" s="90" t="s">
        <v>2417</v>
      </c>
      <c r="C467" s="90" t="s">
        <v>51</v>
      </c>
      <c r="D467" s="90" t="s">
        <v>2421</v>
      </c>
      <c r="E467" s="130" t="s">
        <v>1083</v>
      </c>
      <c r="F467" s="91">
        <v>33000</v>
      </c>
      <c r="G467" s="110">
        <v>0</v>
      </c>
      <c r="H467" s="37">
        <v>25</v>
      </c>
      <c r="I467" s="38">
        <f t="shared" si="75"/>
        <v>947.1</v>
      </c>
      <c r="J467" s="38">
        <f t="shared" si="76"/>
        <v>2343</v>
      </c>
      <c r="K467" s="38">
        <f t="shared" si="77"/>
        <v>429</v>
      </c>
      <c r="L467" s="38">
        <f t="shared" si="78"/>
        <v>1003.2</v>
      </c>
      <c r="M467" s="38">
        <f t="shared" si="79"/>
        <v>2339.7000000000003</v>
      </c>
      <c r="N467" s="39"/>
      <c r="O467" s="37">
        <f t="shared" si="74"/>
        <v>7062</v>
      </c>
      <c r="P467" s="113">
        <v>1975.3</v>
      </c>
      <c r="Q467" s="37">
        <f t="shared" si="80"/>
        <v>5111.7000000000007</v>
      </c>
      <c r="R467" s="37">
        <f t="shared" si="73"/>
        <v>31024.7</v>
      </c>
      <c r="S467" s="92" t="s">
        <v>1084</v>
      </c>
      <c r="T467" s="90" t="s">
        <v>2178</v>
      </c>
      <c r="U467" s="107">
        <v>2</v>
      </c>
      <c r="V467" s="90" t="s">
        <v>2443</v>
      </c>
    </row>
    <row r="468" spans="1:31" s="14" customFormat="1" ht="39" x14ac:dyDescent="0.25">
      <c r="A468" s="36">
        <v>461</v>
      </c>
      <c r="B468" s="90" t="s">
        <v>469</v>
      </c>
      <c r="C468" s="90" t="s">
        <v>159</v>
      </c>
      <c r="D468" s="90" t="s">
        <v>1137</v>
      </c>
      <c r="E468" s="130" t="s">
        <v>2183</v>
      </c>
      <c r="F468" s="91">
        <v>150000</v>
      </c>
      <c r="G468" s="111">
        <v>23866.62</v>
      </c>
      <c r="H468" s="37">
        <v>25</v>
      </c>
      <c r="I468" s="38">
        <f t="shared" si="75"/>
        <v>4305</v>
      </c>
      <c r="J468" s="38">
        <f t="shared" si="76"/>
        <v>10649.999999999998</v>
      </c>
      <c r="K468" s="38">
        <f t="shared" si="77"/>
        <v>1950</v>
      </c>
      <c r="L468" s="38">
        <f t="shared" si="78"/>
        <v>4560</v>
      </c>
      <c r="M468" s="38">
        <f t="shared" si="79"/>
        <v>10635</v>
      </c>
      <c r="N468" s="39"/>
      <c r="O468" s="37">
        <f t="shared" si="74"/>
        <v>32100</v>
      </c>
      <c r="P468" s="113">
        <v>32756.62</v>
      </c>
      <c r="Q468" s="37">
        <f t="shared" si="80"/>
        <v>23235</v>
      </c>
      <c r="R468" s="37">
        <f t="shared" si="73"/>
        <v>117243.38</v>
      </c>
      <c r="S468" s="94" t="s">
        <v>1092</v>
      </c>
      <c r="T468" s="90" t="s">
        <v>2178</v>
      </c>
      <c r="U468" s="107">
        <v>3</v>
      </c>
      <c r="V468" s="90" t="s">
        <v>1502</v>
      </c>
    </row>
    <row r="469" spans="1:31" s="14" customFormat="1" x14ac:dyDescent="0.25">
      <c r="A469" s="36">
        <v>462</v>
      </c>
      <c r="B469" s="90" t="s">
        <v>218</v>
      </c>
      <c r="C469" s="90" t="s">
        <v>219</v>
      </c>
      <c r="D469" s="90" t="s">
        <v>1110</v>
      </c>
      <c r="E469" s="130" t="s">
        <v>1083</v>
      </c>
      <c r="F469" s="91">
        <v>46000</v>
      </c>
      <c r="G469" s="111">
        <v>1110.94</v>
      </c>
      <c r="H469" s="37">
        <v>25</v>
      </c>
      <c r="I469" s="38">
        <f t="shared" si="75"/>
        <v>1320.2</v>
      </c>
      <c r="J469" s="38">
        <f t="shared" si="76"/>
        <v>3265.9999999999995</v>
      </c>
      <c r="K469" s="38">
        <f t="shared" si="77"/>
        <v>598</v>
      </c>
      <c r="L469" s="38">
        <f t="shared" si="78"/>
        <v>1398.4</v>
      </c>
      <c r="M469" s="38">
        <f t="shared" si="79"/>
        <v>3261.4</v>
      </c>
      <c r="N469" s="39"/>
      <c r="O469" s="37">
        <f t="shared" si="74"/>
        <v>9844</v>
      </c>
      <c r="P469" s="113">
        <v>6694.66</v>
      </c>
      <c r="Q469" s="37">
        <f t="shared" si="80"/>
        <v>7125.4</v>
      </c>
      <c r="R469" s="37">
        <f t="shared" si="73"/>
        <v>39305.339999999997</v>
      </c>
      <c r="S469" s="93" t="s">
        <v>1089</v>
      </c>
      <c r="T469" s="90" t="s">
        <v>2178</v>
      </c>
      <c r="U469" s="107">
        <v>1</v>
      </c>
      <c r="V469" s="90" t="s">
        <v>1299</v>
      </c>
    </row>
    <row r="470" spans="1:31" s="14" customFormat="1" x14ac:dyDescent="0.25">
      <c r="A470" s="36">
        <v>463</v>
      </c>
      <c r="B470" s="90" t="s">
        <v>2403</v>
      </c>
      <c r="C470" s="90" t="s">
        <v>51</v>
      </c>
      <c r="D470" s="90" t="s">
        <v>1108</v>
      </c>
      <c r="E470" s="130" t="s">
        <v>1083</v>
      </c>
      <c r="F470" s="91">
        <v>35000</v>
      </c>
      <c r="G470" s="110">
        <v>0</v>
      </c>
      <c r="H470" s="37">
        <v>25</v>
      </c>
      <c r="I470" s="38">
        <f t="shared" si="75"/>
        <v>1004.5</v>
      </c>
      <c r="J470" s="38">
        <f t="shared" si="76"/>
        <v>2485</v>
      </c>
      <c r="K470" s="38">
        <f t="shared" si="77"/>
        <v>455</v>
      </c>
      <c r="L470" s="38">
        <f t="shared" si="78"/>
        <v>1064</v>
      </c>
      <c r="M470" s="38">
        <f t="shared" si="79"/>
        <v>2481.5</v>
      </c>
      <c r="N470" s="39"/>
      <c r="O470" s="37">
        <f t="shared" si="74"/>
        <v>7490</v>
      </c>
      <c r="P470" s="113">
        <v>2093.5</v>
      </c>
      <c r="Q470" s="37">
        <f t="shared" si="80"/>
        <v>5421.5</v>
      </c>
      <c r="R470" s="37">
        <f t="shared" ref="R470:R495" si="81">F470-P470</f>
        <v>32906.5</v>
      </c>
      <c r="S470" s="92" t="s">
        <v>1084</v>
      </c>
      <c r="T470" s="90" t="s">
        <v>2178</v>
      </c>
      <c r="U470" s="107">
        <v>2</v>
      </c>
      <c r="V470" s="90" t="s">
        <v>2429</v>
      </c>
    </row>
    <row r="471" spans="1:31" s="14" customFormat="1" x14ac:dyDescent="0.25">
      <c r="A471" s="36">
        <v>464</v>
      </c>
      <c r="B471" s="90" t="s">
        <v>835</v>
      </c>
      <c r="C471" s="90" t="s">
        <v>175</v>
      </c>
      <c r="D471" s="90" t="s">
        <v>1102</v>
      </c>
      <c r="E471" s="130" t="s">
        <v>1083</v>
      </c>
      <c r="F471" s="91">
        <v>32000</v>
      </c>
      <c r="G471" s="110">
        <v>0</v>
      </c>
      <c r="H471" s="37">
        <v>25</v>
      </c>
      <c r="I471" s="38">
        <f t="shared" si="75"/>
        <v>918.4</v>
      </c>
      <c r="J471" s="38">
        <f t="shared" si="76"/>
        <v>2272</v>
      </c>
      <c r="K471" s="38">
        <f t="shared" si="77"/>
        <v>416</v>
      </c>
      <c r="L471" s="38">
        <f t="shared" si="78"/>
        <v>972.8</v>
      </c>
      <c r="M471" s="38">
        <f t="shared" si="79"/>
        <v>2268.8000000000002</v>
      </c>
      <c r="N471" s="39"/>
      <c r="O471" s="37">
        <f t="shared" si="74"/>
        <v>6848</v>
      </c>
      <c r="P471" s="113">
        <v>1916.2</v>
      </c>
      <c r="Q471" s="37">
        <f t="shared" si="80"/>
        <v>4956.8</v>
      </c>
      <c r="R471" s="37">
        <f t="shared" si="81"/>
        <v>30083.8</v>
      </c>
      <c r="S471" s="94" t="s">
        <v>1092</v>
      </c>
      <c r="T471" s="90" t="s">
        <v>2179</v>
      </c>
      <c r="U471" s="107">
        <v>5</v>
      </c>
      <c r="V471" s="90" t="s">
        <v>1830</v>
      </c>
      <c r="W471" s="8"/>
      <c r="X471" s="8"/>
      <c r="Y471" s="8"/>
      <c r="Z471" s="8"/>
      <c r="AA471" s="8"/>
      <c r="AB471" s="8"/>
      <c r="AC471" s="8"/>
      <c r="AD471" s="8"/>
      <c r="AE471" s="8"/>
    </row>
    <row r="472" spans="1:31" s="14" customFormat="1" x14ac:dyDescent="0.25">
      <c r="A472" s="36">
        <v>465</v>
      </c>
      <c r="B472" s="90" t="s">
        <v>980</v>
      </c>
      <c r="C472" s="90" t="s">
        <v>181</v>
      </c>
      <c r="D472" s="90" t="s">
        <v>2217</v>
      </c>
      <c r="E472" s="130" t="s">
        <v>1083</v>
      </c>
      <c r="F472" s="91">
        <v>12000</v>
      </c>
      <c r="G472" s="110">
        <v>0</v>
      </c>
      <c r="H472" s="37">
        <v>25</v>
      </c>
      <c r="I472" s="38">
        <f t="shared" si="75"/>
        <v>344.4</v>
      </c>
      <c r="J472" s="38">
        <f t="shared" si="76"/>
        <v>851.99999999999989</v>
      </c>
      <c r="K472" s="38">
        <f t="shared" si="77"/>
        <v>156</v>
      </c>
      <c r="L472" s="38">
        <f t="shared" si="78"/>
        <v>364.8</v>
      </c>
      <c r="M472" s="38">
        <f t="shared" si="79"/>
        <v>850.80000000000007</v>
      </c>
      <c r="N472" s="39"/>
      <c r="O472" s="37">
        <f t="shared" si="74"/>
        <v>2568</v>
      </c>
      <c r="P472" s="114">
        <v>734.2</v>
      </c>
      <c r="Q472" s="37">
        <f t="shared" si="80"/>
        <v>1858.8</v>
      </c>
      <c r="R472" s="37">
        <f t="shared" si="81"/>
        <v>11265.8</v>
      </c>
      <c r="S472" s="92" t="s">
        <v>1084</v>
      </c>
      <c r="T472" s="90" t="s">
        <v>2179</v>
      </c>
      <c r="U472" s="107">
        <v>2</v>
      </c>
      <c r="V472" s="90" t="s">
        <v>1960</v>
      </c>
    </row>
    <row r="473" spans="1:31" s="14" customFormat="1" x14ac:dyDescent="0.25">
      <c r="A473" s="36">
        <v>466</v>
      </c>
      <c r="B473" s="90" t="s">
        <v>2043</v>
      </c>
      <c r="C473" s="90" t="s">
        <v>181</v>
      </c>
      <c r="D473" s="90" t="s">
        <v>2217</v>
      </c>
      <c r="E473" s="130" t="s">
        <v>1083</v>
      </c>
      <c r="F473" s="91">
        <v>20000</v>
      </c>
      <c r="G473" s="110">
        <v>0</v>
      </c>
      <c r="H473" s="37">
        <v>25</v>
      </c>
      <c r="I473" s="38">
        <f t="shared" si="75"/>
        <v>574</v>
      </c>
      <c r="J473" s="38">
        <f t="shared" si="76"/>
        <v>1419.9999999999998</v>
      </c>
      <c r="K473" s="38">
        <f t="shared" si="77"/>
        <v>260</v>
      </c>
      <c r="L473" s="38">
        <f t="shared" si="78"/>
        <v>608</v>
      </c>
      <c r="M473" s="38">
        <f t="shared" si="79"/>
        <v>1418</v>
      </c>
      <c r="N473" s="39"/>
      <c r="O473" s="37">
        <f t="shared" ref="O473:O504" si="82">I473+J473+K473+L473+M473</f>
        <v>4280</v>
      </c>
      <c r="P473" s="113">
        <v>1207</v>
      </c>
      <c r="Q473" s="37">
        <f t="shared" si="80"/>
        <v>3098</v>
      </c>
      <c r="R473" s="37">
        <f t="shared" si="81"/>
        <v>18793</v>
      </c>
      <c r="S473" s="94" t="s">
        <v>1092</v>
      </c>
      <c r="T473" s="90" t="s">
        <v>2179</v>
      </c>
      <c r="U473" s="107">
        <v>3</v>
      </c>
      <c r="V473" s="90" t="s">
        <v>2238</v>
      </c>
    </row>
    <row r="474" spans="1:31" s="14" customFormat="1" x14ac:dyDescent="0.25">
      <c r="A474" s="36">
        <v>467</v>
      </c>
      <c r="B474" s="90" t="s">
        <v>932</v>
      </c>
      <c r="C474" s="90" t="s">
        <v>284</v>
      </c>
      <c r="D474" s="90" t="s">
        <v>1144</v>
      </c>
      <c r="E474" s="130" t="s">
        <v>1083</v>
      </c>
      <c r="F474" s="91">
        <v>22770</v>
      </c>
      <c r="G474" s="110">
        <v>0</v>
      </c>
      <c r="H474" s="37">
        <v>25</v>
      </c>
      <c r="I474" s="38">
        <f t="shared" si="75"/>
        <v>653.49900000000002</v>
      </c>
      <c r="J474" s="38">
        <f t="shared" si="76"/>
        <v>1616.6699999999998</v>
      </c>
      <c r="K474" s="38">
        <f t="shared" si="77"/>
        <v>296.01</v>
      </c>
      <c r="L474" s="38">
        <f t="shared" si="78"/>
        <v>692.20799999999997</v>
      </c>
      <c r="M474" s="38">
        <f t="shared" si="79"/>
        <v>1614.393</v>
      </c>
      <c r="N474" s="39"/>
      <c r="O474" s="37">
        <f t="shared" si="82"/>
        <v>4872.7800000000007</v>
      </c>
      <c r="P474" s="113">
        <v>3200.71</v>
      </c>
      <c r="Q474" s="37">
        <f t="shared" si="80"/>
        <v>3527.0729999999999</v>
      </c>
      <c r="R474" s="37">
        <f t="shared" si="81"/>
        <v>19569.29</v>
      </c>
      <c r="S474" s="94" t="s">
        <v>1092</v>
      </c>
      <c r="T474" s="90" t="s">
        <v>2179</v>
      </c>
      <c r="U474" s="107">
        <v>3</v>
      </c>
      <c r="V474" s="90" t="s">
        <v>1922</v>
      </c>
    </row>
    <row r="475" spans="1:31" s="14" customFormat="1" x14ac:dyDescent="0.25">
      <c r="A475" s="36">
        <v>468</v>
      </c>
      <c r="B475" s="90" t="s">
        <v>2104</v>
      </c>
      <c r="C475" s="90" t="s">
        <v>284</v>
      </c>
      <c r="D475" s="90" t="s">
        <v>1137</v>
      </c>
      <c r="E475" s="130" t="s">
        <v>1083</v>
      </c>
      <c r="F475" s="91">
        <v>26250</v>
      </c>
      <c r="G475" s="110">
        <v>0</v>
      </c>
      <c r="H475" s="37">
        <v>25</v>
      </c>
      <c r="I475" s="38">
        <f t="shared" si="75"/>
        <v>753.375</v>
      </c>
      <c r="J475" s="38">
        <f t="shared" si="76"/>
        <v>1863.7499999999998</v>
      </c>
      <c r="K475" s="38">
        <f t="shared" si="77"/>
        <v>341.25</v>
      </c>
      <c r="L475" s="38">
        <f t="shared" si="78"/>
        <v>798</v>
      </c>
      <c r="M475" s="38">
        <f t="shared" si="79"/>
        <v>1861.1250000000002</v>
      </c>
      <c r="N475" s="39"/>
      <c r="O475" s="37">
        <f t="shared" si="82"/>
        <v>5617.5</v>
      </c>
      <c r="P475" s="113">
        <v>1576.38</v>
      </c>
      <c r="Q475" s="37">
        <f t="shared" si="80"/>
        <v>4066.125</v>
      </c>
      <c r="R475" s="37">
        <f t="shared" si="81"/>
        <v>24673.62</v>
      </c>
      <c r="S475" s="92" t="s">
        <v>1084</v>
      </c>
      <c r="T475" s="90" t="s">
        <v>2179</v>
      </c>
      <c r="U475" s="107">
        <v>2</v>
      </c>
      <c r="V475" s="90" t="s">
        <v>2309</v>
      </c>
    </row>
    <row r="476" spans="1:31" s="14" customFormat="1" x14ac:dyDescent="0.25">
      <c r="A476" s="36">
        <v>469</v>
      </c>
      <c r="B476" s="90" t="s">
        <v>460</v>
      </c>
      <c r="C476" s="90" t="s">
        <v>461</v>
      </c>
      <c r="D476" s="90" t="s">
        <v>1095</v>
      </c>
      <c r="E476" s="130" t="s">
        <v>1083</v>
      </c>
      <c r="F476" s="91">
        <v>30000</v>
      </c>
      <c r="G476" s="110">
        <v>0</v>
      </c>
      <c r="H476" s="37">
        <v>25</v>
      </c>
      <c r="I476" s="38">
        <f t="shared" si="75"/>
        <v>861</v>
      </c>
      <c r="J476" s="38">
        <f t="shared" si="76"/>
        <v>2130</v>
      </c>
      <c r="K476" s="38">
        <f t="shared" si="77"/>
        <v>390</v>
      </c>
      <c r="L476" s="38">
        <f t="shared" si="78"/>
        <v>912</v>
      </c>
      <c r="M476" s="38">
        <f t="shared" si="79"/>
        <v>2127</v>
      </c>
      <c r="N476" s="39"/>
      <c r="O476" s="37">
        <f t="shared" si="82"/>
        <v>6420</v>
      </c>
      <c r="P476" s="113">
        <v>3104.33</v>
      </c>
      <c r="Q476" s="37">
        <f t="shared" si="80"/>
        <v>4647</v>
      </c>
      <c r="R476" s="37">
        <f t="shared" si="81"/>
        <v>26895.67</v>
      </c>
      <c r="S476" s="92" t="s">
        <v>1084</v>
      </c>
      <c r="T476" s="90" t="s">
        <v>2179</v>
      </c>
      <c r="U476" s="107">
        <v>2</v>
      </c>
      <c r="V476" s="90" t="s">
        <v>1495</v>
      </c>
    </row>
    <row r="477" spans="1:31" s="14" customFormat="1" x14ac:dyDescent="0.25">
      <c r="A477" s="36">
        <v>470</v>
      </c>
      <c r="B477" s="90" t="s">
        <v>226</v>
      </c>
      <c r="C477" s="90" t="s">
        <v>58</v>
      </c>
      <c r="D477" s="90" t="s">
        <v>1113</v>
      </c>
      <c r="E477" s="130" t="s">
        <v>1083</v>
      </c>
      <c r="F477" s="91">
        <v>13500</v>
      </c>
      <c r="G477" s="110">
        <v>0</v>
      </c>
      <c r="H477" s="37">
        <v>25</v>
      </c>
      <c r="I477" s="38">
        <f t="shared" si="75"/>
        <v>387.45</v>
      </c>
      <c r="J477" s="38">
        <f t="shared" si="76"/>
        <v>958.49999999999989</v>
      </c>
      <c r="K477" s="38">
        <f t="shared" si="77"/>
        <v>175.5</v>
      </c>
      <c r="L477" s="38">
        <f t="shared" si="78"/>
        <v>410.4</v>
      </c>
      <c r="M477" s="38">
        <f t="shared" si="79"/>
        <v>957.15000000000009</v>
      </c>
      <c r="N477" s="39"/>
      <c r="O477" s="37">
        <f t="shared" si="82"/>
        <v>2889</v>
      </c>
      <c r="P477" s="114">
        <v>822.85</v>
      </c>
      <c r="Q477" s="37">
        <f t="shared" si="80"/>
        <v>2091.15</v>
      </c>
      <c r="R477" s="37">
        <f t="shared" si="81"/>
        <v>12677.15</v>
      </c>
      <c r="S477" s="92" t="s">
        <v>1084</v>
      </c>
      <c r="T477" s="90" t="s">
        <v>2179</v>
      </c>
      <c r="U477" s="107">
        <v>1</v>
      </c>
      <c r="V477" s="90" t="s">
        <v>2287</v>
      </c>
    </row>
    <row r="478" spans="1:31" s="14" customFormat="1" ht="39" x14ac:dyDescent="0.25">
      <c r="A478" s="36">
        <v>471</v>
      </c>
      <c r="B478" s="90" t="s">
        <v>371</v>
      </c>
      <c r="C478" s="90" t="s">
        <v>372</v>
      </c>
      <c r="D478" s="90" t="s">
        <v>1107</v>
      </c>
      <c r="E478" s="130" t="s">
        <v>1085</v>
      </c>
      <c r="F478" s="91">
        <v>80000</v>
      </c>
      <c r="G478" s="111">
        <v>7400.87</v>
      </c>
      <c r="H478" s="37">
        <v>25</v>
      </c>
      <c r="I478" s="38">
        <f t="shared" si="75"/>
        <v>2296</v>
      </c>
      <c r="J478" s="38">
        <f t="shared" si="76"/>
        <v>5679.9999999999991</v>
      </c>
      <c r="K478" s="38">
        <f t="shared" si="77"/>
        <v>1040</v>
      </c>
      <c r="L478" s="38">
        <f t="shared" si="78"/>
        <v>2432</v>
      </c>
      <c r="M478" s="38">
        <f t="shared" si="79"/>
        <v>5672</v>
      </c>
      <c r="N478" s="39"/>
      <c r="O478" s="37">
        <f t="shared" si="82"/>
        <v>17120</v>
      </c>
      <c r="P478" s="113">
        <v>12153.87</v>
      </c>
      <c r="Q478" s="37">
        <f t="shared" si="80"/>
        <v>12392</v>
      </c>
      <c r="R478" s="37">
        <f t="shared" si="81"/>
        <v>67846.13</v>
      </c>
      <c r="S478" s="92" t="s">
        <v>1084</v>
      </c>
      <c r="T478" s="90" t="s">
        <v>2179</v>
      </c>
      <c r="U478" s="107">
        <v>3</v>
      </c>
      <c r="V478" s="90" t="s">
        <v>1417</v>
      </c>
    </row>
    <row r="479" spans="1:31" s="14" customFormat="1" x14ac:dyDescent="0.25">
      <c r="A479" s="36">
        <v>472</v>
      </c>
      <c r="B479" s="90" t="s">
        <v>131</v>
      </c>
      <c r="C479" s="90" t="s">
        <v>33</v>
      </c>
      <c r="D479" s="90" t="s">
        <v>1111</v>
      </c>
      <c r="E479" s="130" t="s">
        <v>1083</v>
      </c>
      <c r="F479" s="91">
        <v>30000</v>
      </c>
      <c r="G479" s="110">
        <v>0</v>
      </c>
      <c r="H479" s="37">
        <v>25</v>
      </c>
      <c r="I479" s="38">
        <f t="shared" si="75"/>
        <v>861</v>
      </c>
      <c r="J479" s="38">
        <f t="shared" si="76"/>
        <v>2130</v>
      </c>
      <c r="K479" s="38">
        <f t="shared" si="77"/>
        <v>390</v>
      </c>
      <c r="L479" s="38">
        <f t="shared" si="78"/>
        <v>912</v>
      </c>
      <c r="M479" s="38">
        <f t="shared" si="79"/>
        <v>2127</v>
      </c>
      <c r="N479" s="39"/>
      <c r="O479" s="37">
        <f t="shared" si="82"/>
        <v>6420</v>
      </c>
      <c r="P479" s="113">
        <v>1798</v>
      </c>
      <c r="Q479" s="37">
        <f t="shared" si="80"/>
        <v>4647</v>
      </c>
      <c r="R479" s="37">
        <f t="shared" si="81"/>
        <v>28202</v>
      </c>
      <c r="S479" s="92" t="s">
        <v>1084</v>
      </c>
      <c r="T479" s="90" t="s">
        <v>2179</v>
      </c>
      <c r="U479" s="107">
        <v>2</v>
      </c>
      <c r="V479" s="90" t="s">
        <v>1234</v>
      </c>
    </row>
    <row r="480" spans="1:31" s="14" customFormat="1" ht="39" x14ac:dyDescent="0.25">
      <c r="A480" s="36">
        <v>473</v>
      </c>
      <c r="B480" s="90" t="s">
        <v>358</v>
      </c>
      <c r="C480" s="90" t="s">
        <v>51</v>
      </c>
      <c r="D480" s="90" t="s">
        <v>1115</v>
      </c>
      <c r="E480" s="130" t="s">
        <v>1085</v>
      </c>
      <c r="F480" s="91">
        <v>31000</v>
      </c>
      <c r="G480" s="110">
        <v>0</v>
      </c>
      <c r="H480" s="37">
        <v>25</v>
      </c>
      <c r="I480" s="38">
        <f t="shared" si="75"/>
        <v>889.7</v>
      </c>
      <c r="J480" s="38">
        <f t="shared" si="76"/>
        <v>2201</v>
      </c>
      <c r="K480" s="38">
        <f t="shared" si="77"/>
        <v>403</v>
      </c>
      <c r="L480" s="38">
        <f t="shared" si="78"/>
        <v>942.4</v>
      </c>
      <c r="M480" s="38">
        <f t="shared" si="79"/>
        <v>2197.9</v>
      </c>
      <c r="N480" s="39"/>
      <c r="O480" s="37">
        <f t="shared" si="82"/>
        <v>6634</v>
      </c>
      <c r="P480" s="113">
        <v>1857.1</v>
      </c>
      <c r="Q480" s="37">
        <f t="shared" si="80"/>
        <v>4801.8999999999996</v>
      </c>
      <c r="R480" s="37">
        <f t="shared" si="81"/>
        <v>29142.9</v>
      </c>
      <c r="S480" s="95" t="s">
        <v>1089</v>
      </c>
      <c r="T480" s="90" t="s">
        <v>2179</v>
      </c>
      <c r="U480" s="107">
        <v>3</v>
      </c>
      <c r="V480" s="90" t="s">
        <v>1407</v>
      </c>
    </row>
    <row r="481" spans="1:22" s="14" customFormat="1" x14ac:dyDescent="0.25">
      <c r="A481" s="36">
        <v>474</v>
      </c>
      <c r="B481" s="90" t="s">
        <v>963</v>
      </c>
      <c r="C481" s="90" t="s">
        <v>51</v>
      </c>
      <c r="D481" s="90" t="s">
        <v>1126</v>
      </c>
      <c r="E481" s="130" t="s">
        <v>1083</v>
      </c>
      <c r="F481" s="91">
        <v>35000</v>
      </c>
      <c r="G481" s="110">
        <v>0</v>
      </c>
      <c r="H481" s="37">
        <v>25</v>
      </c>
      <c r="I481" s="38">
        <f t="shared" si="75"/>
        <v>1004.5</v>
      </c>
      <c r="J481" s="38">
        <f t="shared" si="76"/>
        <v>2485</v>
      </c>
      <c r="K481" s="38">
        <f t="shared" si="77"/>
        <v>455</v>
      </c>
      <c r="L481" s="38">
        <f t="shared" si="78"/>
        <v>1064</v>
      </c>
      <c r="M481" s="38">
        <f t="shared" si="79"/>
        <v>2481.5</v>
      </c>
      <c r="N481" s="39"/>
      <c r="O481" s="37">
        <f t="shared" si="82"/>
        <v>7490</v>
      </c>
      <c r="P481" s="113">
        <v>2193.5</v>
      </c>
      <c r="Q481" s="37">
        <f t="shared" si="80"/>
        <v>5421.5</v>
      </c>
      <c r="R481" s="37">
        <f t="shared" si="81"/>
        <v>32806.5</v>
      </c>
      <c r="S481" s="92" t="s">
        <v>1084</v>
      </c>
      <c r="T481" s="90" t="s">
        <v>2179</v>
      </c>
      <c r="U481" s="107">
        <v>3</v>
      </c>
      <c r="V481" s="90" t="s">
        <v>1945</v>
      </c>
    </row>
    <row r="482" spans="1:22" s="14" customFormat="1" x14ac:dyDescent="0.25">
      <c r="A482" s="36">
        <v>475</v>
      </c>
      <c r="B482" s="90" t="s">
        <v>904</v>
      </c>
      <c r="C482" s="90" t="s">
        <v>284</v>
      </c>
      <c r="D482" s="90" t="s">
        <v>1129</v>
      </c>
      <c r="E482" s="130" t="s">
        <v>1083</v>
      </c>
      <c r="F482" s="91">
        <v>10000</v>
      </c>
      <c r="G482" s="110">
        <v>0</v>
      </c>
      <c r="H482" s="37">
        <v>25</v>
      </c>
      <c r="I482" s="38">
        <f t="shared" si="75"/>
        <v>287</v>
      </c>
      <c r="J482" s="38">
        <f t="shared" si="76"/>
        <v>709.99999999999989</v>
      </c>
      <c r="K482" s="38">
        <f t="shared" si="77"/>
        <v>130</v>
      </c>
      <c r="L482" s="38">
        <f t="shared" si="78"/>
        <v>304</v>
      </c>
      <c r="M482" s="38">
        <f t="shared" si="79"/>
        <v>709</v>
      </c>
      <c r="N482" s="39"/>
      <c r="O482" s="37">
        <f t="shared" si="82"/>
        <v>2140</v>
      </c>
      <c r="P482" s="114">
        <v>616</v>
      </c>
      <c r="Q482" s="37">
        <f t="shared" si="80"/>
        <v>1549</v>
      </c>
      <c r="R482" s="37">
        <f t="shared" si="81"/>
        <v>9384</v>
      </c>
      <c r="S482" s="92" t="s">
        <v>1084</v>
      </c>
      <c r="T482" s="90" t="s">
        <v>2179</v>
      </c>
      <c r="U482" s="107">
        <v>3</v>
      </c>
      <c r="V482" s="90" t="s">
        <v>1892</v>
      </c>
    </row>
    <row r="483" spans="1:22" s="14" customFormat="1" x14ac:dyDescent="0.25">
      <c r="A483" s="36">
        <v>476</v>
      </c>
      <c r="B483" s="90" t="s">
        <v>182</v>
      </c>
      <c r="C483" s="90" t="s">
        <v>78</v>
      </c>
      <c r="D483" s="90" t="s">
        <v>1115</v>
      </c>
      <c r="E483" s="130" t="s">
        <v>1083</v>
      </c>
      <c r="F483" s="91">
        <v>22000</v>
      </c>
      <c r="G483" s="110">
        <v>0</v>
      </c>
      <c r="H483" s="37">
        <v>25</v>
      </c>
      <c r="I483" s="38">
        <f t="shared" si="75"/>
        <v>631.4</v>
      </c>
      <c r="J483" s="38">
        <f t="shared" si="76"/>
        <v>1561.9999999999998</v>
      </c>
      <c r="K483" s="38">
        <f t="shared" si="77"/>
        <v>286</v>
      </c>
      <c r="L483" s="38">
        <f t="shared" si="78"/>
        <v>668.8</v>
      </c>
      <c r="M483" s="38">
        <f t="shared" si="79"/>
        <v>1559.8000000000002</v>
      </c>
      <c r="N483" s="39"/>
      <c r="O483" s="37">
        <f t="shared" si="82"/>
        <v>4708</v>
      </c>
      <c r="P483" s="113">
        <v>9902.44</v>
      </c>
      <c r="Q483" s="37">
        <f t="shared" si="80"/>
        <v>3407.8</v>
      </c>
      <c r="R483" s="37">
        <f t="shared" si="81"/>
        <v>12097.56</v>
      </c>
      <c r="S483" s="94" t="s">
        <v>1089</v>
      </c>
      <c r="T483" s="90" t="s">
        <v>2179</v>
      </c>
      <c r="U483" s="107">
        <v>1</v>
      </c>
      <c r="V483" s="90" t="s">
        <v>1271</v>
      </c>
    </row>
    <row r="484" spans="1:22" s="14" customFormat="1" x14ac:dyDescent="0.25">
      <c r="A484" s="36">
        <v>477</v>
      </c>
      <c r="B484" s="90" t="s">
        <v>2110</v>
      </c>
      <c r="C484" s="90" t="s">
        <v>2111</v>
      </c>
      <c r="D484" s="90" t="s">
        <v>1137</v>
      </c>
      <c r="E484" s="130" t="s">
        <v>1083</v>
      </c>
      <c r="F484" s="91">
        <v>13000</v>
      </c>
      <c r="G484" s="110">
        <v>0</v>
      </c>
      <c r="H484" s="37">
        <v>25</v>
      </c>
      <c r="I484" s="38">
        <f t="shared" si="75"/>
        <v>373.1</v>
      </c>
      <c r="J484" s="38">
        <f t="shared" si="76"/>
        <v>922.99999999999989</v>
      </c>
      <c r="K484" s="38">
        <f t="shared" si="77"/>
        <v>169</v>
      </c>
      <c r="L484" s="38">
        <f t="shared" si="78"/>
        <v>395.2</v>
      </c>
      <c r="M484" s="38">
        <f t="shared" si="79"/>
        <v>921.7</v>
      </c>
      <c r="N484" s="39"/>
      <c r="O484" s="37">
        <f t="shared" si="82"/>
        <v>2782</v>
      </c>
      <c r="P484" s="114">
        <v>793.3</v>
      </c>
      <c r="Q484" s="37">
        <f t="shared" si="80"/>
        <v>2013.7</v>
      </c>
      <c r="R484" s="37">
        <f t="shared" si="81"/>
        <v>12206.7</v>
      </c>
      <c r="S484" s="92" t="s">
        <v>1084</v>
      </c>
      <c r="T484" s="90" t="s">
        <v>2179</v>
      </c>
      <c r="U484" s="107">
        <v>2</v>
      </c>
      <c r="V484" s="90" t="s">
        <v>2307</v>
      </c>
    </row>
    <row r="485" spans="1:22" s="14" customFormat="1" x14ac:dyDescent="0.25">
      <c r="A485" s="36">
        <v>478</v>
      </c>
      <c r="B485" s="90" t="s">
        <v>277</v>
      </c>
      <c r="C485" s="90" t="s">
        <v>78</v>
      </c>
      <c r="D485" s="90" t="s">
        <v>1115</v>
      </c>
      <c r="E485" s="130" t="s">
        <v>1083</v>
      </c>
      <c r="F485" s="91">
        <v>16500</v>
      </c>
      <c r="G485" s="110">
        <v>0</v>
      </c>
      <c r="H485" s="37">
        <v>25</v>
      </c>
      <c r="I485" s="38">
        <f t="shared" si="75"/>
        <v>473.55</v>
      </c>
      <c r="J485" s="38">
        <f t="shared" si="76"/>
        <v>1171.5</v>
      </c>
      <c r="K485" s="38">
        <f t="shared" si="77"/>
        <v>214.5</v>
      </c>
      <c r="L485" s="38">
        <f t="shared" si="78"/>
        <v>501.6</v>
      </c>
      <c r="M485" s="38">
        <f t="shared" si="79"/>
        <v>1169.8500000000001</v>
      </c>
      <c r="N485" s="39"/>
      <c r="O485" s="37">
        <f t="shared" si="82"/>
        <v>3531</v>
      </c>
      <c r="P485" s="113">
        <v>8197.0400000000009</v>
      </c>
      <c r="Q485" s="37">
        <f t="shared" si="80"/>
        <v>2555.8500000000004</v>
      </c>
      <c r="R485" s="37">
        <f t="shared" si="81"/>
        <v>8302.9599999999991</v>
      </c>
      <c r="S485" s="93" t="s">
        <v>1089</v>
      </c>
      <c r="T485" s="90" t="s">
        <v>2179</v>
      </c>
      <c r="U485" s="107">
        <v>1</v>
      </c>
      <c r="V485" s="90" t="s">
        <v>1342</v>
      </c>
    </row>
    <row r="486" spans="1:22" s="14" customFormat="1" ht="18" customHeight="1" x14ac:dyDescent="0.25">
      <c r="A486" s="36">
        <v>479</v>
      </c>
      <c r="B486" s="90" t="s">
        <v>2078</v>
      </c>
      <c r="C486" s="90" t="s">
        <v>56</v>
      </c>
      <c r="D486" s="90" t="s">
        <v>1137</v>
      </c>
      <c r="E486" s="130" t="s">
        <v>2182</v>
      </c>
      <c r="F486" s="91">
        <v>60000</v>
      </c>
      <c r="G486" s="111">
        <v>3486.68</v>
      </c>
      <c r="H486" s="37">
        <v>25</v>
      </c>
      <c r="I486" s="38">
        <f t="shared" si="75"/>
        <v>1722</v>
      </c>
      <c r="J486" s="38">
        <f t="shared" si="76"/>
        <v>4260</v>
      </c>
      <c r="K486" s="38">
        <f t="shared" si="77"/>
        <v>780</v>
      </c>
      <c r="L486" s="38">
        <f t="shared" si="78"/>
        <v>1824</v>
      </c>
      <c r="M486" s="38">
        <f t="shared" si="79"/>
        <v>4254</v>
      </c>
      <c r="N486" s="39"/>
      <c r="O486" s="37">
        <f t="shared" si="82"/>
        <v>12840</v>
      </c>
      <c r="P486" s="113">
        <v>7057.68</v>
      </c>
      <c r="Q486" s="37">
        <f t="shared" si="80"/>
        <v>9294</v>
      </c>
      <c r="R486" s="37">
        <f t="shared" si="81"/>
        <v>52942.32</v>
      </c>
      <c r="S486" s="94" t="s">
        <v>1092</v>
      </c>
      <c r="T486" s="90" t="s">
        <v>2179</v>
      </c>
      <c r="U486" s="107">
        <v>2</v>
      </c>
      <c r="V486" s="90" t="s">
        <v>2301</v>
      </c>
    </row>
    <row r="487" spans="1:22" s="14" customFormat="1" ht="19.5" customHeight="1" x14ac:dyDescent="0.25">
      <c r="A487" s="36">
        <v>480</v>
      </c>
      <c r="B487" s="90" t="s">
        <v>223</v>
      </c>
      <c r="C487" s="90" t="s">
        <v>224</v>
      </c>
      <c r="D487" s="90" t="s">
        <v>2420</v>
      </c>
      <c r="E487" s="130" t="s">
        <v>1083</v>
      </c>
      <c r="F487" s="91">
        <v>40000</v>
      </c>
      <c r="G487" s="112">
        <v>442.65</v>
      </c>
      <c r="H487" s="37">
        <v>25</v>
      </c>
      <c r="I487" s="38">
        <f t="shared" si="75"/>
        <v>1148</v>
      </c>
      <c r="J487" s="38">
        <f t="shared" si="76"/>
        <v>2839.9999999999995</v>
      </c>
      <c r="K487" s="38">
        <f t="shared" si="77"/>
        <v>520</v>
      </c>
      <c r="L487" s="38">
        <f t="shared" si="78"/>
        <v>1216</v>
      </c>
      <c r="M487" s="38">
        <f t="shared" si="79"/>
        <v>2836</v>
      </c>
      <c r="N487" s="39"/>
      <c r="O487" s="37">
        <f t="shared" si="82"/>
        <v>8560</v>
      </c>
      <c r="P487" s="113">
        <v>2831.65</v>
      </c>
      <c r="Q487" s="37">
        <f t="shared" si="80"/>
        <v>6196</v>
      </c>
      <c r="R487" s="37">
        <f t="shared" si="81"/>
        <v>37168.35</v>
      </c>
      <c r="S487" s="92" t="s">
        <v>1084</v>
      </c>
      <c r="T487" s="90" t="s">
        <v>2179</v>
      </c>
      <c r="U487" s="107">
        <v>4</v>
      </c>
      <c r="V487" s="90" t="s">
        <v>1302</v>
      </c>
    </row>
    <row r="488" spans="1:22" s="14" customFormat="1" ht="39" x14ac:dyDescent="0.25">
      <c r="A488" s="36">
        <v>481</v>
      </c>
      <c r="B488" s="90" t="s">
        <v>207</v>
      </c>
      <c r="C488" s="90" t="s">
        <v>208</v>
      </c>
      <c r="D488" s="90" t="s">
        <v>1115</v>
      </c>
      <c r="E488" s="130" t="s">
        <v>1085</v>
      </c>
      <c r="F488" s="91">
        <v>25000</v>
      </c>
      <c r="G488" s="110">
        <v>0</v>
      </c>
      <c r="H488" s="37">
        <v>25</v>
      </c>
      <c r="I488" s="38">
        <f t="shared" si="75"/>
        <v>717.5</v>
      </c>
      <c r="J488" s="38">
        <f t="shared" si="76"/>
        <v>1774.9999999999998</v>
      </c>
      <c r="K488" s="38">
        <f t="shared" si="77"/>
        <v>325</v>
      </c>
      <c r="L488" s="38">
        <f t="shared" si="78"/>
        <v>760</v>
      </c>
      <c r="M488" s="38">
        <f t="shared" si="79"/>
        <v>1772.5000000000002</v>
      </c>
      <c r="N488" s="39"/>
      <c r="O488" s="37">
        <f t="shared" si="82"/>
        <v>5350</v>
      </c>
      <c r="P488" s="113">
        <v>17552.009999999998</v>
      </c>
      <c r="Q488" s="37">
        <f t="shared" si="80"/>
        <v>3872.5</v>
      </c>
      <c r="R488" s="37">
        <f t="shared" si="81"/>
        <v>7447.9900000000016</v>
      </c>
      <c r="S488" s="93" t="s">
        <v>1089</v>
      </c>
      <c r="T488" s="90" t="s">
        <v>2179</v>
      </c>
      <c r="U488" s="107">
        <v>1</v>
      </c>
      <c r="V488" s="90" t="s">
        <v>1291</v>
      </c>
    </row>
    <row r="489" spans="1:22" s="14" customFormat="1" x14ac:dyDescent="0.25">
      <c r="A489" s="36">
        <v>482</v>
      </c>
      <c r="B489" s="90" t="s">
        <v>619</v>
      </c>
      <c r="C489" s="90" t="s">
        <v>620</v>
      </c>
      <c r="D489" s="90" t="s">
        <v>1124</v>
      </c>
      <c r="E489" s="130" t="s">
        <v>1083</v>
      </c>
      <c r="F489" s="91">
        <v>85000</v>
      </c>
      <c r="G489" s="111">
        <v>8576.99</v>
      </c>
      <c r="H489" s="37">
        <v>25</v>
      </c>
      <c r="I489" s="38">
        <f t="shared" si="75"/>
        <v>2439.5</v>
      </c>
      <c r="J489" s="38">
        <f t="shared" si="76"/>
        <v>6034.9999999999991</v>
      </c>
      <c r="K489" s="38">
        <f t="shared" si="77"/>
        <v>1105</v>
      </c>
      <c r="L489" s="38">
        <f t="shared" si="78"/>
        <v>2584</v>
      </c>
      <c r="M489" s="38">
        <f t="shared" si="79"/>
        <v>6026.5</v>
      </c>
      <c r="N489" s="39"/>
      <c r="O489" s="37">
        <f t="shared" si="82"/>
        <v>18190</v>
      </c>
      <c r="P489" s="113">
        <v>21858.91</v>
      </c>
      <c r="Q489" s="37">
        <f t="shared" si="80"/>
        <v>13166.5</v>
      </c>
      <c r="R489" s="37">
        <f t="shared" si="81"/>
        <v>63141.09</v>
      </c>
      <c r="S489" s="92" t="s">
        <v>1084</v>
      </c>
      <c r="T489" s="90" t="s">
        <v>2179</v>
      </c>
      <c r="U489" s="107">
        <v>4</v>
      </c>
      <c r="V489" s="90" t="s">
        <v>1642</v>
      </c>
    </row>
    <row r="490" spans="1:22" s="14" customFormat="1" x14ac:dyDescent="0.25">
      <c r="A490" s="36">
        <v>483</v>
      </c>
      <c r="B490" s="90" t="s">
        <v>2197</v>
      </c>
      <c r="C490" s="90" t="s">
        <v>51</v>
      </c>
      <c r="D490" s="90" t="s">
        <v>1117</v>
      </c>
      <c r="E490" s="130" t="s">
        <v>1083</v>
      </c>
      <c r="F490" s="91">
        <v>32000</v>
      </c>
      <c r="G490" s="110">
        <v>0</v>
      </c>
      <c r="H490" s="37">
        <v>25</v>
      </c>
      <c r="I490" s="38">
        <f t="shared" si="75"/>
        <v>918.4</v>
      </c>
      <c r="J490" s="38">
        <f t="shared" si="76"/>
        <v>2272</v>
      </c>
      <c r="K490" s="38">
        <f t="shared" si="77"/>
        <v>416</v>
      </c>
      <c r="L490" s="38">
        <f t="shared" si="78"/>
        <v>972.8</v>
      </c>
      <c r="M490" s="38">
        <f t="shared" si="79"/>
        <v>2268.8000000000002</v>
      </c>
      <c r="N490" s="39"/>
      <c r="O490" s="37">
        <f t="shared" si="82"/>
        <v>6848</v>
      </c>
      <c r="P490" s="113">
        <v>1916.2</v>
      </c>
      <c r="Q490" s="37">
        <f t="shared" si="80"/>
        <v>4956.8</v>
      </c>
      <c r="R490" s="37">
        <f t="shared" si="81"/>
        <v>30083.8</v>
      </c>
      <c r="S490" s="92" t="s">
        <v>1084</v>
      </c>
      <c r="T490" s="90" t="s">
        <v>2179</v>
      </c>
      <c r="U490" s="107">
        <v>2</v>
      </c>
      <c r="V490" s="90" t="s">
        <v>2232</v>
      </c>
    </row>
    <row r="491" spans="1:22" s="14" customFormat="1" x14ac:dyDescent="0.25">
      <c r="A491" s="36">
        <v>484</v>
      </c>
      <c r="B491" s="90" t="s">
        <v>1016</v>
      </c>
      <c r="C491" s="90" t="s">
        <v>181</v>
      </c>
      <c r="D491" s="90" t="s">
        <v>2217</v>
      </c>
      <c r="E491" s="130" t="s">
        <v>1083</v>
      </c>
      <c r="F491" s="91">
        <v>12000</v>
      </c>
      <c r="G491" s="110">
        <v>0</v>
      </c>
      <c r="H491" s="37">
        <v>25</v>
      </c>
      <c r="I491" s="38">
        <f t="shared" si="75"/>
        <v>344.4</v>
      </c>
      <c r="J491" s="38">
        <f t="shared" si="76"/>
        <v>851.99999999999989</v>
      </c>
      <c r="K491" s="38">
        <f t="shared" si="77"/>
        <v>156</v>
      </c>
      <c r="L491" s="38">
        <f t="shared" si="78"/>
        <v>364.8</v>
      </c>
      <c r="M491" s="38">
        <f t="shared" si="79"/>
        <v>850.80000000000007</v>
      </c>
      <c r="N491" s="39"/>
      <c r="O491" s="37">
        <f t="shared" si="82"/>
        <v>2568</v>
      </c>
      <c r="P491" s="113">
        <v>1940.53</v>
      </c>
      <c r="Q491" s="37">
        <f t="shared" si="80"/>
        <v>1858.8</v>
      </c>
      <c r="R491" s="37">
        <f t="shared" si="81"/>
        <v>10059.469999999999</v>
      </c>
      <c r="S491" s="94" t="s">
        <v>1092</v>
      </c>
      <c r="T491" s="90" t="s">
        <v>2179</v>
      </c>
      <c r="U491" s="107">
        <v>2</v>
      </c>
      <c r="V491" s="90" t="s">
        <v>1994</v>
      </c>
    </row>
    <row r="492" spans="1:22" s="14" customFormat="1" ht="39" x14ac:dyDescent="0.25">
      <c r="A492" s="36">
        <v>485</v>
      </c>
      <c r="B492" s="90" t="s">
        <v>870</v>
      </c>
      <c r="C492" s="90" t="s">
        <v>871</v>
      </c>
      <c r="D492" s="90" t="s">
        <v>1138</v>
      </c>
      <c r="E492" s="130" t="s">
        <v>2183</v>
      </c>
      <c r="F492" s="91">
        <v>225000</v>
      </c>
      <c r="G492" s="111">
        <v>42032.89</v>
      </c>
      <c r="H492" s="37">
        <v>25</v>
      </c>
      <c r="I492" s="38">
        <f t="shared" si="75"/>
        <v>6457.5</v>
      </c>
      <c r="J492" s="38">
        <f t="shared" si="76"/>
        <v>15974.999999999998</v>
      </c>
      <c r="K492" s="38">
        <f t="shared" si="77"/>
        <v>2925</v>
      </c>
      <c r="L492" s="38">
        <f t="shared" si="78"/>
        <v>6840</v>
      </c>
      <c r="M492" s="38">
        <f t="shared" si="79"/>
        <v>15952.500000000002</v>
      </c>
      <c r="N492" s="39"/>
      <c r="O492" s="37">
        <f t="shared" si="82"/>
        <v>48150</v>
      </c>
      <c r="P492" s="113">
        <v>53257.79</v>
      </c>
      <c r="Q492" s="37">
        <f t="shared" si="80"/>
        <v>34852.5</v>
      </c>
      <c r="R492" s="37">
        <f t="shared" si="81"/>
        <v>171742.21</v>
      </c>
      <c r="S492" s="92" t="s">
        <v>1084</v>
      </c>
      <c r="T492" s="90" t="s">
        <v>2179</v>
      </c>
      <c r="U492" s="107">
        <v>2</v>
      </c>
      <c r="V492" s="90" t="s">
        <v>1863</v>
      </c>
    </row>
    <row r="493" spans="1:22" s="14" customFormat="1" ht="39" x14ac:dyDescent="0.25">
      <c r="A493" s="36">
        <v>486</v>
      </c>
      <c r="B493" s="90" t="s">
        <v>375</v>
      </c>
      <c r="C493" s="90" t="s">
        <v>90</v>
      </c>
      <c r="D493" s="90" t="s">
        <v>1122</v>
      </c>
      <c r="E493" s="130" t="s">
        <v>1085</v>
      </c>
      <c r="F493" s="91">
        <v>26250</v>
      </c>
      <c r="G493" s="110">
        <v>0</v>
      </c>
      <c r="H493" s="37">
        <v>25</v>
      </c>
      <c r="I493" s="38">
        <f t="shared" si="75"/>
        <v>753.375</v>
      </c>
      <c r="J493" s="38">
        <f t="shared" si="76"/>
        <v>1863.7499999999998</v>
      </c>
      <c r="K493" s="38">
        <f t="shared" si="77"/>
        <v>341.25</v>
      </c>
      <c r="L493" s="38">
        <f t="shared" si="78"/>
        <v>798</v>
      </c>
      <c r="M493" s="38">
        <f t="shared" si="79"/>
        <v>1861.1250000000002</v>
      </c>
      <c r="N493" s="39"/>
      <c r="O493" s="37">
        <f t="shared" si="82"/>
        <v>5617.5</v>
      </c>
      <c r="P493" s="113">
        <v>1626.38</v>
      </c>
      <c r="Q493" s="37">
        <f t="shared" si="80"/>
        <v>4066.125</v>
      </c>
      <c r="R493" s="37">
        <f t="shared" si="81"/>
        <v>24623.62</v>
      </c>
      <c r="S493" s="94" t="s">
        <v>1092</v>
      </c>
      <c r="T493" s="90" t="s">
        <v>2179</v>
      </c>
      <c r="U493" s="107">
        <v>2</v>
      </c>
      <c r="V493" s="90" t="s">
        <v>1420</v>
      </c>
    </row>
    <row r="494" spans="1:22" s="14" customFormat="1" x14ac:dyDescent="0.25">
      <c r="A494" s="36">
        <v>487</v>
      </c>
      <c r="B494" s="90" t="s">
        <v>923</v>
      </c>
      <c r="C494" s="90" t="s">
        <v>224</v>
      </c>
      <c r="D494" s="90" t="s">
        <v>1133</v>
      </c>
      <c r="E494" s="130" t="s">
        <v>1083</v>
      </c>
      <c r="F494" s="91">
        <v>60000</v>
      </c>
      <c r="G494" s="111">
        <v>3486.68</v>
      </c>
      <c r="H494" s="37">
        <v>25</v>
      </c>
      <c r="I494" s="38">
        <f t="shared" si="75"/>
        <v>1722</v>
      </c>
      <c r="J494" s="38">
        <f t="shared" si="76"/>
        <v>4260</v>
      </c>
      <c r="K494" s="38">
        <f t="shared" si="77"/>
        <v>780</v>
      </c>
      <c r="L494" s="38">
        <f t="shared" si="78"/>
        <v>1824</v>
      </c>
      <c r="M494" s="38">
        <f t="shared" si="79"/>
        <v>4254</v>
      </c>
      <c r="N494" s="39"/>
      <c r="O494" s="37">
        <f t="shared" si="82"/>
        <v>12840</v>
      </c>
      <c r="P494" s="113">
        <v>7057.68</v>
      </c>
      <c r="Q494" s="37">
        <f t="shared" si="80"/>
        <v>9294</v>
      </c>
      <c r="R494" s="37">
        <f t="shared" si="81"/>
        <v>52942.32</v>
      </c>
      <c r="S494" s="92" t="s">
        <v>1084</v>
      </c>
      <c r="T494" s="90" t="s">
        <v>2179</v>
      </c>
      <c r="U494" s="107">
        <v>3</v>
      </c>
      <c r="V494" s="90" t="s">
        <v>1911</v>
      </c>
    </row>
    <row r="495" spans="1:22" s="14" customFormat="1" x14ac:dyDescent="0.25">
      <c r="A495" s="36">
        <v>488</v>
      </c>
      <c r="B495" s="90" t="s">
        <v>471</v>
      </c>
      <c r="C495" s="90" t="s">
        <v>330</v>
      </c>
      <c r="D495" s="90" t="s">
        <v>1137</v>
      </c>
      <c r="E495" s="130" t="s">
        <v>1083</v>
      </c>
      <c r="F495" s="91">
        <v>12500</v>
      </c>
      <c r="G495" s="110">
        <v>0</v>
      </c>
      <c r="H495" s="37">
        <v>25</v>
      </c>
      <c r="I495" s="38">
        <f t="shared" si="75"/>
        <v>358.75</v>
      </c>
      <c r="J495" s="38">
        <f t="shared" si="76"/>
        <v>887.49999999999989</v>
      </c>
      <c r="K495" s="38">
        <f t="shared" si="77"/>
        <v>162.5</v>
      </c>
      <c r="L495" s="38">
        <f t="shared" si="78"/>
        <v>380</v>
      </c>
      <c r="M495" s="38">
        <f t="shared" si="79"/>
        <v>886.25000000000011</v>
      </c>
      <c r="N495" s="39"/>
      <c r="O495" s="37">
        <f t="shared" si="82"/>
        <v>2675</v>
      </c>
      <c r="P495" s="114">
        <v>763.75</v>
      </c>
      <c r="Q495" s="37">
        <f t="shared" si="80"/>
        <v>1936.25</v>
      </c>
      <c r="R495" s="37">
        <f t="shared" si="81"/>
        <v>11736.25</v>
      </c>
      <c r="S495" s="92" t="s">
        <v>1084</v>
      </c>
      <c r="T495" s="90" t="s">
        <v>2179</v>
      </c>
      <c r="U495" s="107">
        <v>1</v>
      </c>
      <c r="V495" s="90" t="s">
        <v>1504</v>
      </c>
    </row>
    <row r="496" spans="1:22" s="14" customFormat="1" x14ac:dyDescent="0.25">
      <c r="A496" s="36">
        <v>489</v>
      </c>
      <c r="B496" s="90" t="s">
        <v>920</v>
      </c>
      <c r="C496" s="90" t="s">
        <v>181</v>
      </c>
      <c r="D496" s="90" t="s">
        <v>2217</v>
      </c>
      <c r="E496" s="130" t="s">
        <v>1083</v>
      </c>
      <c r="F496" s="91">
        <v>37000</v>
      </c>
      <c r="G496" s="112">
        <v>19.25</v>
      </c>
      <c r="H496" s="37">
        <v>25</v>
      </c>
      <c r="I496" s="38">
        <f t="shared" si="75"/>
        <v>1061.9000000000001</v>
      </c>
      <c r="J496" s="38">
        <f t="shared" si="76"/>
        <v>2626.9999999999995</v>
      </c>
      <c r="K496" s="38">
        <f t="shared" si="77"/>
        <v>481</v>
      </c>
      <c r="L496" s="38">
        <f t="shared" si="78"/>
        <v>1124.8</v>
      </c>
      <c r="M496" s="38">
        <f t="shared" si="79"/>
        <v>2623.3</v>
      </c>
      <c r="N496" s="39"/>
      <c r="O496" s="37">
        <f t="shared" si="82"/>
        <v>7918</v>
      </c>
      <c r="P496" s="113">
        <v>14825.49</v>
      </c>
      <c r="Q496" s="37">
        <f t="shared" si="80"/>
        <v>5731.2999999999993</v>
      </c>
      <c r="R496" s="37">
        <v>22174.51</v>
      </c>
      <c r="S496" s="94" t="s">
        <v>1092</v>
      </c>
      <c r="T496" s="90" t="s">
        <v>2179</v>
      </c>
      <c r="U496" s="107">
        <v>2</v>
      </c>
      <c r="V496" s="90" t="s">
        <v>1908</v>
      </c>
    </row>
    <row r="497" spans="1:22" s="14" customFormat="1" ht="39" x14ac:dyDescent="0.25">
      <c r="A497" s="36">
        <v>490</v>
      </c>
      <c r="B497" s="90" t="s">
        <v>285</v>
      </c>
      <c r="C497" s="90" t="s">
        <v>154</v>
      </c>
      <c r="D497" s="90" t="s">
        <v>1119</v>
      </c>
      <c r="E497" s="130" t="s">
        <v>1085</v>
      </c>
      <c r="F497" s="91">
        <v>50000</v>
      </c>
      <c r="G497" s="111">
        <v>1854</v>
      </c>
      <c r="H497" s="37">
        <v>25</v>
      </c>
      <c r="I497" s="38">
        <f t="shared" si="75"/>
        <v>1435</v>
      </c>
      <c r="J497" s="38">
        <f t="shared" si="76"/>
        <v>3549.9999999999995</v>
      </c>
      <c r="K497" s="38">
        <f t="shared" si="77"/>
        <v>650</v>
      </c>
      <c r="L497" s="38">
        <f t="shared" si="78"/>
        <v>1520</v>
      </c>
      <c r="M497" s="38">
        <f t="shared" si="79"/>
        <v>3545.0000000000005</v>
      </c>
      <c r="N497" s="39"/>
      <c r="O497" s="37">
        <f t="shared" si="82"/>
        <v>10700</v>
      </c>
      <c r="P497" s="113">
        <v>5788.22</v>
      </c>
      <c r="Q497" s="37">
        <f t="shared" si="80"/>
        <v>7745</v>
      </c>
      <c r="R497" s="37">
        <f>F497-P497</f>
        <v>44211.78</v>
      </c>
      <c r="S497" s="93" t="s">
        <v>1089</v>
      </c>
      <c r="T497" s="90" t="s">
        <v>2179</v>
      </c>
      <c r="U497" s="107">
        <v>1</v>
      </c>
      <c r="V497" s="90" t="s">
        <v>1349</v>
      </c>
    </row>
    <row r="498" spans="1:22" s="14" customFormat="1" x14ac:dyDescent="0.25">
      <c r="A498" s="36">
        <v>491</v>
      </c>
      <c r="B498" s="90" t="s">
        <v>630</v>
      </c>
      <c r="C498" s="90" t="s">
        <v>68</v>
      </c>
      <c r="D498" s="90" t="s">
        <v>1137</v>
      </c>
      <c r="E498" s="130" t="s">
        <v>1083</v>
      </c>
      <c r="F498" s="91">
        <v>10000</v>
      </c>
      <c r="G498" s="110">
        <v>0</v>
      </c>
      <c r="H498" s="37">
        <v>25</v>
      </c>
      <c r="I498" s="38">
        <f t="shared" si="75"/>
        <v>287</v>
      </c>
      <c r="J498" s="38">
        <f t="shared" si="76"/>
        <v>709.99999999999989</v>
      </c>
      <c r="K498" s="38">
        <f t="shared" si="77"/>
        <v>130</v>
      </c>
      <c r="L498" s="38">
        <f t="shared" si="78"/>
        <v>304</v>
      </c>
      <c r="M498" s="38">
        <f t="shared" si="79"/>
        <v>709</v>
      </c>
      <c r="N498" s="39"/>
      <c r="O498" s="37">
        <f t="shared" si="82"/>
        <v>2140</v>
      </c>
      <c r="P498" s="114">
        <v>666</v>
      </c>
      <c r="Q498" s="37">
        <f t="shared" si="80"/>
        <v>1549</v>
      </c>
      <c r="R498" s="37">
        <f>F498-P498</f>
        <v>9334</v>
      </c>
      <c r="S498" s="93" t="s">
        <v>1089</v>
      </c>
      <c r="T498" s="90" t="s">
        <v>2178</v>
      </c>
      <c r="U498" s="107">
        <v>1</v>
      </c>
      <c r="V498" s="90" t="s">
        <v>1651</v>
      </c>
    </row>
    <row r="499" spans="1:22" s="14" customFormat="1" ht="39" x14ac:dyDescent="0.25">
      <c r="A499" s="36">
        <v>492</v>
      </c>
      <c r="B499" s="90" t="s">
        <v>684</v>
      </c>
      <c r="C499" s="90" t="s">
        <v>159</v>
      </c>
      <c r="D499" s="90" t="s">
        <v>1137</v>
      </c>
      <c r="E499" s="130" t="s">
        <v>2183</v>
      </c>
      <c r="F499" s="91">
        <v>150000</v>
      </c>
      <c r="G499" s="111">
        <v>23866.62</v>
      </c>
      <c r="H499" s="37">
        <v>25</v>
      </c>
      <c r="I499" s="38">
        <f t="shared" si="75"/>
        <v>4305</v>
      </c>
      <c r="J499" s="38">
        <f t="shared" si="76"/>
        <v>10649.999999999998</v>
      </c>
      <c r="K499" s="38">
        <f t="shared" si="77"/>
        <v>1950</v>
      </c>
      <c r="L499" s="38">
        <f t="shared" si="78"/>
        <v>4560</v>
      </c>
      <c r="M499" s="38">
        <f t="shared" si="79"/>
        <v>10635</v>
      </c>
      <c r="N499" s="39"/>
      <c r="O499" s="37">
        <f t="shared" si="82"/>
        <v>32100</v>
      </c>
      <c r="P499" s="113">
        <v>32756.62</v>
      </c>
      <c r="Q499" s="37">
        <f t="shared" si="80"/>
        <v>23235</v>
      </c>
      <c r="R499" s="37">
        <f>F499-P499</f>
        <v>117243.38</v>
      </c>
      <c r="S499" s="92" t="s">
        <v>1084</v>
      </c>
      <c r="T499" s="90" t="s">
        <v>2178</v>
      </c>
      <c r="U499" s="107">
        <v>2</v>
      </c>
      <c r="V499" s="90" t="s">
        <v>1695</v>
      </c>
    </row>
    <row r="500" spans="1:22" s="14" customFormat="1" x14ac:dyDescent="0.25">
      <c r="A500" s="36">
        <v>493</v>
      </c>
      <c r="B500" s="90" t="s">
        <v>864</v>
      </c>
      <c r="C500" s="90" t="s">
        <v>51</v>
      </c>
      <c r="D500" s="90" t="s">
        <v>1105</v>
      </c>
      <c r="E500" s="130" t="s">
        <v>1083</v>
      </c>
      <c r="F500" s="91">
        <v>25000</v>
      </c>
      <c r="G500" s="110">
        <v>0</v>
      </c>
      <c r="H500" s="37">
        <v>25</v>
      </c>
      <c r="I500" s="38">
        <f t="shared" si="75"/>
        <v>717.5</v>
      </c>
      <c r="J500" s="38">
        <f t="shared" si="76"/>
        <v>1774.9999999999998</v>
      </c>
      <c r="K500" s="38">
        <f t="shared" si="77"/>
        <v>325</v>
      </c>
      <c r="L500" s="38">
        <f t="shared" si="78"/>
        <v>760</v>
      </c>
      <c r="M500" s="38">
        <f t="shared" si="79"/>
        <v>1772.5000000000002</v>
      </c>
      <c r="N500" s="39"/>
      <c r="O500" s="37">
        <f t="shared" si="82"/>
        <v>5350</v>
      </c>
      <c r="P500" s="113">
        <v>5961.5</v>
      </c>
      <c r="Q500" s="37">
        <f t="shared" si="80"/>
        <v>3872.5</v>
      </c>
      <c r="R500" s="37">
        <v>19038.5</v>
      </c>
      <c r="S500" s="92" t="s">
        <v>1084</v>
      </c>
      <c r="T500" s="90" t="s">
        <v>2178</v>
      </c>
      <c r="U500" s="107" t="s">
        <v>2182</v>
      </c>
      <c r="V500" s="90" t="s">
        <v>1857</v>
      </c>
    </row>
    <row r="501" spans="1:22" s="14" customFormat="1" ht="39" x14ac:dyDescent="0.25">
      <c r="A501" s="36">
        <v>494</v>
      </c>
      <c r="B501" s="90" t="s">
        <v>220</v>
      </c>
      <c r="C501" s="90" t="s">
        <v>221</v>
      </c>
      <c r="D501" s="90" t="s">
        <v>1101</v>
      </c>
      <c r="E501" s="130" t="s">
        <v>1085</v>
      </c>
      <c r="F501" s="91">
        <v>170000</v>
      </c>
      <c r="G501" s="111">
        <v>28379.99</v>
      </c>
      <c r="H501" s="37">
        <v>25</v>
      </c>
      <c r="I501" s="38">
        <f t="shared" si="75"/>
        <v>4879</v>
      </c>
      <c r="J501" s="38">
        <f t="shared" si="76"/>
        <v>12069.999999999998</v>
      </c>
      <c r="K501" s="38">
        <f t="shared" si="77"/>
        <v>2210</v>
      </c>
      <c r="L501" s="38">
        <f t="shared" si="78"/>
        <v>5168</v>
      </c>
      <c r="M501" s="38">
        <f t="shared" si="79"/>
        <v>12053</v>
      </c>
      <c r="N501" s="39"/>
      <c r="O501" s="37">
        <f t="shared" si="82"/>
        <v>36380</v>
      </c>
      <c r="P501" s="113">
        <v>40909.14</v>
      </c>
      <c r="Q501" s="37">
        <f t="shared" si="80"/>
        <v>26333</v>
      </c>
      <c r="R501" s="37">
        <v>129090.86</v>
      </c>
      <c r="S501" s="92" t="s">
        <v>1084</v>
      </c>
      <c r="T501" s="90" t="s">
        <v>2178</v>
      </c>
      <c r="U501" s="107">
        <v>4</v>
      </c>
      <c r="V501" s="90" t="s">
        <v>1300</v>
      </c>
    </row>
    <row r="502" spans="1:22" s="14" customFormat="1" ht="39" x14ac:dyDescent="0.25">
      <c r="A502" s="36">
        <v>495</v>
      </c>
      <c r="B502" s="90" t="s">
        <v>895</v>
      </c>
      <c r="C502" s="90" t="s">
        <v>513</v>
      </c>
      <c r="D502" s="90" t="s">
        <v>1129</v>
      </c>
      <c r="E502" s="130" t="s">
        <v>1085</v>
      </c>
      <c r="F502" s="91">
        <v>20000</v>
      </c>
      <c r="G502" s="110">
        <v>0</v>
      </c>
      <c r="H502" s="37">
        <v>25</v>
      </c>
      <c r="I502" s="38">
        <f t="shared" si="75"/>
        <v>574</v>
      </c>
      <c r="J502" s="38">
        <f t="shared" si="76"/>
        <v>1419.9999999999998</v>
      </c>
      <c r="K502" s="38">
        <f t="shared" si="77"/>
        <v>260</v>
      </c>
      <c r="L502" s="38">
        <f t="shared" si="78"/>
        <v>608</v>
      </c>
      <c r="M502" s="38">
        <f t="shared" si="79"/>
        <v>1418</v>
      </c>
      <c r="N502" s="39"/>
      <c r="O502" s="37">
        <f t="shared" si="82"/>
        <v>4280</v>
      </c>
      <c r="P502" s="113">
        <v>8180.82</v>
      </c>
      <c r="Q502" s="37">
        <f t="shared" si="80"/>
        <v>3098</v>
      </c>
      <c r="R502" s="37">
        <f t="shared" ref="R502:R511" si="83">F502-P502</f>
        <v>11819.18</v>
      </c>
      <c r="S502" s="92" t="s">
        <v>1084</v>
      </c>
      <c r="T502" s="90" t="s">
        <v>2178</v>
      </c>
      <c r="U502" s="107">
        <v>2</v>
      </c>
      <c r="V502" s="90" t="s">
        <v>1885</v>
      </c>
    </row>
    <row r="503" spans="1:22" s="14" customFormat="1" x14ac:dyDescent="0.25">
      <c r="A503" s="36">
        <v>496</v>
      </c>
      <c r="B503" s="90" t="s">
        <v>2119</v>
      </c>
      <c r="C503" s="90" t="s">
        <v>29</v>
      </c>
      <c r="D503" s="90" t="s">
        <v>1108</v>
      </c>
      <c r="E503" s="130" t="s">
        <v>1083</v>
      </c>
      <c r="F503" s="91">
        <v>40000</v>
      </c>
      <c r="G503" s="112">
        <v>442.65</v>
      </c>
      <c r="H503" s="37">
        <v>25</v>
      </c>
      <c r="I503" s="38">
        <f t="shared" si="75"/>
        <v>1148</v>
      </c>
      <c r="J503" s="38">
        <f t="shared" si="76"/>
        <v>2839.9999999999995</v>
      </c>
      <c r="K503" s="38">
        <f t="shared" si="77"/>
        <v>520</v>
      </c>
      <c r="L503" s="38">
        <f t="shared" si="78"/>
        <v>1216</v>
      </c>
      <c r="M503" s="38">
        <f t="shared" si="79"/>
        <v>2836</v>
      </c>
      <c r="N503" s="39"/>
      <c r="O503" s="37">
        <f t="shared" si="82"/>
        <v>8560</v>
      </c>
      <c r="P503" s="113">
        <v>2831.65</v>
      </c>
      <c r="Q503" s="37">
        <f t="shared" si="80"/>
        <v>6196</v>
      </c>
      <c r="R503" s="37">
        <f t="shared" si="83"/>
        <v>37168.35</v>
      </c>
      <c r="S503" s="93" t="s">
        <v>1089</v>
      </c>
      <c r="T503" s="90" t="s">
        <v>2178</v>
      </c>
      <c r="U503" s="107">
        <v>2</v>
      </c>
      <c r="V503" s="90" t="s">
        <v>2273</v>
      </c>
    </row>
    <row r="504" spans="1:22" s="14" customFormat="1" ht="39" x14ac:dyDescent="0.25">
      <c r="A504" s="36">
        <v>497</v>
      </c>
      <c r="B504" s="90" t="s">
        <v>185</v>
      </c>
      <c r="C504" s="90" t="s">
        <v>23</v>
      </c>
      <c r="D504" s="90" t="s">
        <v>1104</v>
      </c>
      <c r="E504" s="130" t="s">
        <v>1085</v>
      </c>
      <c r="F504" s="91">
        <v>50000</v>
      </c>
      <c r="G504" s="111">
        <v>1675.48</v>
      </c>
      <c r="H504" s="37">
        <v>25</v>
      </c>
      <c r="I504" s="38">
        <f t="shared" si="75"/>
        <v>1435</v>
      </c>
      <c r="J504" s="38">
        <f t="shared" si="76"/>
        <v>3549.9999999999995</v>
      </c>
      <c r="K504" s="38">
        <f t="shared" si="77"/>
        <v>650</v>
      </c>
      <c r="L504" s="38">
        <f t="shared" si="78"/>
        <v>1520</v>
      </c>
      <c r="M504" s="38">
        <f t="shared" si="79"/>
        <v>3545.0000000000005</v>
      </c>
      <c r="N504" s="39"/>
      <c r="O504" s="37">
        <f t="shared" si="82"/>
        <v>10700</v>
      </c>
      <c r="P504" s="113">
        <v>7497.71</v>
      </c>
      <c r="Q504" s="37">
        <f t="shared" si="80"/>
        <v>7745</v>
      </c>
      <c r="R504" s="37">
        <f t="shared" si="83"/>
        <v>42502.29</v>
      </c>
      <c r="S504" s="92" t="s">
        <v>1084</v>
      </c>
      <c r="T504" s="90" t="s">
        <v>2178</v>
      </c>
      <c r="U504" s="107">
        <v>5</v>
      </c>
      <c r="V504" s="90" t="s">
        <v>1274</v>
      </c>
    </row>
    <row r="505" spans="1:22" s="14" customFormat="1" ht="39" x14ac:dyDescent="0.25">
      <c r="A505" s="36">
        <v>498</v>
      </c>
      <c r="B505" s="90" t="s">
        <v>617</v>
      </c>
      <c r="C505" s="90" t="s">
        <v>159</v>
      </c>
      <c r="D505" s="90" t="s">
        <v>1137</v>
      </c>
      <c r="E505" s="130" t="s">
        <v>2183</v>
      </c>
      <c r="F505" s="91">
        <v>150000</v>
      </c>
      <c r="G505" s="111">
        <v>23866.62</v>
      </c>
      <c r="H505" s="37">
        <v>25</v>
      </c>
      <c r="I505" s="38">
        <f t="shared" si="75"/>
        <v>4305</v>
      </c>
      <c r="J505" s="38">
        <f t="shared" si="76"/>
        <v>10649.999999999998</v>
      </c>
      <c r="K505" s="38">
        <f t="shared" si="77"/>
        <v>1950</v>
      </c>
      <c r="L505" s="38">
        <f t="shared" si="78"/>
        <v>4560</v>
      </c>
      <c r="M505" s="38">
        <f t="shared" si="79"/>
        <v>10635</v>
      </c>
      <c r="N505" s="39"/>
      <c r="O505" s="37">
        <f t="shared" ref="O505:O513" si="84">I505+J505+K505+L505+M505</f>
        <v>32100</v>
      </c>
      <c r="P505" s="113">
        <v>32756.62</v>
      </c>
      <c r="Q505" s="37">
        <f t="shared" si="80"/>
        <v>23235</v>
      </c>
      <c r="R505" s="37">
        <f t="shared" si="83"/>
        <v>117243.38</v>
      </c>
      <c r="S505" s="93" t="s">
        <v>1089</v>
      </c>
      <c r="T505" s="90" t="s">
        <v>2178</v>
      </c>
      <c r="U505" s="107">
        <v>2</v>
      </c>
      <c r="V505" s="90" t="s">
        <v>1640</v>
      </c>
    </row>
    <row r="506" spans="1:22" s="14" customFormat="1" x14ac:dyDescent="0.25">
      <c r="A506" s="36">
        <v>499</v>
      </c>
      <c r="B506" s="90" t="s">
        <v>179</v>
      </c>
      <c r="C506" s="90" t="s">
        <v>25</v>
      </c>
      <c r="D506" s="90" t="s">
        <v>1091</v>
      </c>
      <c r="E506" s="131" t="s">
        <v>25</v>
      </c>
      <c r="F506" s="91">
        <v>10000</v>
      </c>
      <c r="G506" s="110">
        <v>0</v>
      </c>
      <c r="H506" s="37">
        <v>25</v>
      </c>
      <c r="I506" s="38">
        <f t="shared" si="75"/>
        <v>287</v>
      </c>
      <c r="J506" s="38">
        <f t="shared" si="76"/>
        <v>709.99999999999989</v>
      </c>
      <c r="K506" s="38">
        <f t="shared" si="77"/>
        <v>130</v>
      </c>
      <c r="L506" s="38">
        <f t="shared" si="78"/>
        <v>304</v>
      </c>
      <c r="M506" s="38">
        <f t="shared" si="79"/>
        <v>709</v>
      </c>
      <c r="N506" s="39"/>
      <c r="O506" s="37">
        <f t="shared" si="84"/>
        <v>2140</v>
      </c>
      <c r="P506" s="114">
        <v>666</v>
      </c>
      <c r="Q506" s="37">
        <f t="shared" si="80"/>
        <v>1549</v>
      </c>
      <c r="R506" s="37">
        <f t="shared" si="83"/>
        <v>9334</v>
      </c>
      <c r="S506" s="92" t="s">
        <v>1084</v>
      </c>
      <c r="T506" s="90" t="s">
        <v>2178</v>
      </c>
      <c r="U506" s="107" t="s">
        <v>2184</v>
      </c>
      <c r="V506" s="90" t="s">
        <v>1269</v>
      </c>
    </row>
    <row r="507" spans="1:22" s="14" customFormat="1" ht="39" x14ac:dyDescent="0.25">
      <c r="A507" s="36">
        <v>500</v>
      </c>
      <c r="B507" s="90" t="s">
        <v>643</v>
      </c>
      <c r="C507" s="90" t="s">
        <v>159</v>
      </c>
      <c r="D507" s="90" t="s">
        <v>1137</v>
      </c>
      <c r="E507" s="130" t="s">
        <v>2183</v>
      </c>
      <c r="F507" s="91">
        <v>150000</v>
      </c>
      <c r="G507" s="111">
        <v>23866.62</v>
      </c>
      <c r="H507" s="37">
        <v>25</v>
      </c>
      <c r="I507" s="38">
        <f t="shared" si="75"/>
        <v>4305</v>
      </c>
      <c r="J507" s="38">
        <f t="shared" si="76"/>
        <v>10649.999999999998</v>
      </c>
      <c r="K507" s="38">
        <f t="shared" si="77"/>
        <v>1950</v>
      </c>
      <c r="L507" s="38">
        <f t="shared" si="78"/>
        <v>4560</v>
      </c>
      <c r="M507" s="38">
        <f t="shared" si="79"/>
        <v>10635</v>
      </c>
      <c r="N507" s="39"/>
      <c r="O507" s="37">
        <f t="shared" si="84"/>
        <v>32100</v>
      </c>
      <c r="P507" s="113">
        <v>32756.62</v>
      </c>
      <c r="Q507" s="37">
        <f t="shared" si="80"/>
        <v>23235</v>
      </c>
      <c r="R507" s="37">
        <f t="shared" si="83"/>
        <v>117243.38</v>
      </c>
      <c r="S507" s="92" t="s">
        <v>1084</v>
      </c>
      <c r="T507" s="90" t="s">
        <v>2178</v>
      </c>
      <c r="U507" s="107">
        <v>2</v>
      </c>
      <c r="V507" s="90" t="s">
        <v>1662</v>
      </c>
    </row>
    <row r="508" spans="1:22" s="14" customFormat="1" ht="39" x14ac:dyDescent="0.25">
      <c r="A508" s="36">
        <v>501</v>
      </c>
      <c r="B508" s="90" t="s">
        <v>376</v>
      </c>
      <c r="C508" s="90" t="s">
        <v>166</v>
      </c>
      <c r="D508" s="90" t="s">
        <v>1124</v>
      </c>
      <c r="E508" s="130" t="s">
        <v>1085</v>
      </c>
      <c r="F508" s="91">
        <v>30875</v>
      </c>
      <c r="G508" s="110">
        <v>0</v>
      </c>
      <c r="H508" s="37">
        <v>25</v>
      </c>
      <c r="I508" s="38">
        <f t="shared" si="75"/>
        <v>886.11249999999995</v>
      </c>
      <c r="J508" s="38">
        <f t="shared" si="76"/>
        <v>2192.125</v>
      </c>
      <c r="K508" s="38">
        <f t="shared" si="77"/>
        <v>401.375</v>
      </c>
      <c r="L508" s="38">
        <f t="shared" si="78"/>
        <v>938.6</v>
      </c>
      <c r="M508" s="38">
        <f t="shared" si="79"/>
        <v>2189.0375000000004</v>
      </c>
      <c r="N508" s="39"/>
      <c r="O508" s="37">
        <f t="shared" si="84"/>
        <v>6607.2500000000009</v>
      </c>
      <c r="P508" s="113">
        <v>3106.04</v>
      </c>
      <c r="Q508" s="37">
        <f t="shared" si="80"/>
        <v>4782.5375000000004</v>
      </c>
      <c r="R508" s="37">
        <f t="shared" si="83"/>
        <v>27768.959999999999</v>
      </c>
      <c r="S508" s="92" t="s">
        <v>1084</v>
      </c>
      <c r="T508" s="90" t="s">
        <v>2179</v>
      </c>
      <c r="U508" s="107" t="s">
        <v>2182</v>
      </c>
      <c r="V508" s="90" t="s">
        <v>1421</v>
      </c>
    </row>
    <row r="509" spans="1:22" s="14" customFormat="1" x14ac:dyDescent="0.25">
      <c r="A509" s="36">
        <v>502</v>
      </c>
      <c r="B509" s="90" t="s">
        <v>637</v>
      </c>
      <c r="C509" s="90" t="s">
        <v>145</v>
      </c>
      <c r="D509" s="90" t="s">
        <v>1137</v>
      </c>
      <c r="E509" s="130" t="s">
        <v>1083</v>
      </c>
      <c r="F509" s="91">
        <v>12500</v>
      </c>
      <c r="G509" s="110">
        <v>0</v>
      </c>
      <c r="H509" s="37">
        <v>25</v>
      </c>
      <c r="I509" s="38">
        <f t="shared" si="75"/>
        <v>358.75</v>
      </c>
      <c r="J509" s="38">
        <f t="shared" si="76"/>
        <v>887.49999999999989</v>
      </c>
      <c r="K509" s="38">
        <f t="shared" si="77"/>
        <v>162.5</v>
      </c>
      <c r="L509" s="38">
        <f t="shared" si="78"/>
        <v>380</v>
      </c>
      <c r="M509" s="38">
        <f t="shared" si="79"/>
        <v>886.25000000000011</v>
      </c>
      <c r="N509" s="39"/>
      <c r="O509" s="37">
        <f t="shared" si="84"/>
        <v>2675</v>
      </c>
      <c r="P509" s="114">
        <v>763.75</v>
      </c>
      <c r="Q509" s="37">
        <f t="shared" si="80"/>
        <v>1936.25</v>
      </c>
      <c r="R509" s="37">
        <f t="shared" si="83"/>
        <v>11736.25</v>
      </c>
      <c r="S509" s="92" t="s">
        <v>1084</v>
      </c>
      <c r="T509" s="90" t="s">
        <v>2178</v>
      </c>
      <c r="U509" s="107">
        <v>1</v>
      </c>
      <c r="V509" s="90" t="s">
        <v>1657</v>
      </c>
    </row>
    <row r="510" spans="1:22" s="14" customFormat="1" x14ac:dyDescent="0.25">
      <c r="A510" s="36">
        <v>503</v>
      </c>
      <c r="B510" s="90" t="s">
        <v>896</v>
      </c>
      <c r="C510" s="90" t="s">
        <v>78</v>
      </c>
      <c r="D510" s="90" t="s">
        <v>1115</v>
      </c>
      <c r="E510" s="130" t="s">
        <v>1083</v>
      </c>
      <c r="F510" s="91">
        <v>22000</v>
      </c>
      <c r="G510" s="110">
        <v>0</v>
      </c>
      <c r="H510" s="37">
        <v>25</v>
      </c>
      <c r="I510" s="38">
        <f t="shared" si="75"/>
        <v>631.4</v>
      </c>
      <c r="J510" s="38">
        <f t="shared" si="76"/>
        <v>1561.9999999999998</v>
      </c>
      <c r="K510" s="38">
        <f t="shared" si="77"/>
        <v>286</v>
      </c>
      <c r="L510" s="38">
        <f t="shared" si="78"/>
        <v>668.8</v>
      </c>
      <c r="M510" s="38">
        <f t="shared" si="79"/>
        <v>1559.8000000000002</v>
      </c>
      <c r="N510" s="39"/>
      <c r="O510" s="37">
        <f t="shared" si="84"/>
        <v>4708</v>
      </c>
      <c r="P510" s="113">
        <v>1325.2</v>
      </c>
      <c r="Q510" s="37">
        <f t="shared" si="80"/>
        <v>3407.8</v>
      </c>
      <c r="R510" s="37">
        <f t="shared" si="83"/>
        <v>20674.8</v>
      </c>
      <c r="S510" s="95" t="s">
        <v>1089</v>
      </c>
      <c r="T510" s="90" t="s">
        <v>2179</v>
      </c>
      <c r="U510" s="107">
        <v>1</v>
      </c>
      <c r="V510" s="90" t="s">
        <v>1886</v>
      </c>
    </row>
    <row r="511" spans="1:22" s="14" customFormat="1" x14ac:dyDescent="0.25">
      <c r="A511" s="36">
        <v>504</v>
      </c>
      <c r="B511" s="90" t="s">
        <v>632</v>
      </c>
      <c r="C511" s="90" t="s">
        <v>482</v>
      </c>
      <c r="D511" s="90" t="s">
        <v>1090</v>
      </c>
      <c r="E511" s="130" t="s">
        <v>1083</v>
      </c>
      <c r="F511" s="91">
        <v>40000</v>
      </c>
      <c r="G511" s="112">
        <v>264.13</v>
      </c>
      <c r="H511" s="37">
        <v>25</v>
      </c>
      <c r="I511" s="38">
        <f t="shared" si="75"/>
        <v>1148</v>
      </c>
      <c r="J511" s="38">
        <f t="shared" si="76"/>
        <v>2839.9999999999995</v>
      </c>
      <c r="K511" s="38">
        <f t="shared" si="77"/>
        <v>520</v>
      </c>
      <c r="L511" s="38">
        <f t="shared" si="78"/>
        <v>1216</v>
      </c>
      <c r="M511" s="38">
        <f t="shared" si="79"/>
        <v>2836</v>
      </c>
      <c r="N511" s="39"/>
      <c r="O511" s="37">
        <f t="shared" si="84"/>
        <v>8560</v>
      </c>
      <c r="P511" s="113">
        <v>3993.25</v>
      </c>
      <c r="Q511" s="37">
        <f t="shared" si="80"/>
        <v>6196</v>
      </c>
      <c r="R511" s="37">
        <f t="shared" si="83"/>
        <v>36006.75</v>
      </c>
      <c r="S511" s="94" t="s">
        <v>1092</v>
      </c>
      <c r="T511" s="90" t="s">
        <v>2179</v>
      </c>
      <c r="U511" s="107">
        <v>3</v>
      </c>
      <c r="V511" s="90" t="s">
        <v>1653</v>
      </c>
    </row>
    <row r="512" spans="1:22" s="14" customFormat="1" ht="39" x14ac:dyDescent="0.25">
      <c r="A512" s="36">
        <v>505</v>
      </c>
      <c r="B512" s="90" t="s">
        <v>128</v>
      </c>
      <c r="C512" s="90" t="s">
        <v>129</v>
      </c>
      <c r="D512" s="90" t="s">
        <v>1106</v>
      </c>
      <c r="E512" s="130" t="s">
        <v>1085</v>
      </c>
      <c r="F512" s="91">
        <v>30000</v>
      </c>
      <c r="G512" s="110">
        <v>0</v>
      </c>
      <c r="H512" s="37">
        <v>25</v>
      </c>
      <c r="I512" s="38">
        <f t="shared" si="75"/>
        <v>861</v>
      </c>
      <c r="J512" s="38">
        <f t="shared" si="76"/>
        <v>2130</v>
      </c>
      <c r="K512" s="38">
        <f t="shared" si="77"/>
        <v>390</v>
      </c>
      <c r="L512" s="38">
        <f t="shared" si="78"/>
        <v>912</v>
      </c>
      <c r="M512" s="38">
        <f t="shared" si="79"/>
        <v>2127</v>
      </c>
      <c r="N512" s="39"/>
      <c r="O512" s="37">
        <f t="shared" si="84"/>
        <v>6420</v>
      </c>
      <c r="P512" s="113">
        <v>4138.12</v>
      </c>
      <c r="Q512" s="37">
        <f t="shared" si="80"/>
        <v>4647</v>
      </c>
      <c r="R512" s="37">
        <v>25861.88</v>
      </c>
      <c r="S512" s="92" t="s">
        <v>1084</v>
      </c>
      <c r="T512" s="90" t="s">
        <v>2179</v>
      </c>
      <c r="U512" s="107">
        <v>4</v>
      </c>
      <c r="V512" s="90" t="s">
        <v>1232</v>
      </c>
    </row>
    <row r="513" spans="1:22" s="14" customFormat="1" x14ac:dyDescent="0.25">
      <c r="A513" s="36">
        <v>506</v>
      </c>
      <c r="B513" s="90" t="s">
        <v>703</v>
      </c>
      <c r="C513" s="90" t="s">
        <v>418</v>
      </c>
      <c r="D513" s="90" t="s">
        <v>1137</v>
      </c>
      <c r="E513" s="130" t="s">
        <v>1083</v>
      </c>
      <c r="F513" s="91">
        <v>12500</v>
      </c>
      <c r="G513" s="110">
        <v>0</v>
      </c>
      <c r="H513" s="37">
        <v>25</v>
      </c>
      <c r="I513" s="38">
        <f t="shared" si="75"/>
        <v>358.75</v>
      </c>
      <c r="J513" s="38">
        <f t="shared" si="76"/>
        <v>887.49999999999989</v>
      </c>
      <c r="K513" s="38">
        <f t="shared" si="77"/>
        <v>162.5</v>
      </c>
      <c r="L513" s="38">
        <f t="shared" si="78"/>
        <v>380</v>
      </c>
      <c r="M513" s="38">
        <f t="shared" si="79"/>
        <v>886.25000000000011</v>
      </c>
      <c r="N513" s="39"/>
      <c r="O513" s="37">
        <f t="shared" si="84"/>
        <v>2675</v>
      </c>
      <c r="P513" s="114">
        <v>763.75</v>
      </c>
      <c r="Q513" s="37">
        <f t="shared" si="80"/>
        <v>1936.25</v>
      </c>
      <c r="R513" s="37">
        <f t="shared" ref="R513:R544" si="85">F513-P513</f>
        <v>11736.25</v>
      </c>
      <c r="S513" s="92" t="s">
        <v>1084</v>
      </c>
      <c r="T513" s="90" t="s">
        <v>2179</v>
      </c>
      <c r="U513" s="107">
        <v>1</v>
      </c>
      <c r="V513" s="90" t="s">
        <v>1713</v>
      </c>
    </row>
    <row r="514" spans="1:22" s="14" customFormat="1" x14ac:dyDescent="0.25">
      <c r="A514" s="36">
        <v>507</v>
      </c>
      <c r="B514" s="90" t="s">
        <v>2140</v>
      </c>
      <c r="C514" s="90" t="s">
        <v>571</v>
      </c>
      <c r="D514" s="90" t="s">
        <v>1137</v>
      </c>
      <c r="E514" s="130" t="s">
        <v>1083</v>
      </c>
      <c r="F514" s="91">
        <v>12500</v>
      </c>
      <c r="G514" s="110">
        <v>0</v>
      </c>
      <c r="H514" s="37">
        <v>25</v>
      </c>
      <c r="I514" s="38">
        <f t="shared" si="75"/>
        <v>358.75</v>
      </c>
      <c r="J514" s="38">
        <f t="shared" si="76"/>
        <v>887.49999999999989</v>
      </c>
      <c r="K514" s="38">
        <f t="shared" si="77"/>
        <v>162.5</v>
      </c>
      <c r="L514" s="38">
        <f t="shared" si="78"/>
        <v>380</v>
      </c>
      <c r="M514" s="38">
        <f t="shared" si="79"/>
        <v>886.25000000000011</v>
      </c>
      <c r="N514" s="39"/>
      <c r="O514" s="37">
        <f>I514+J514+L514+M514+K514</f>
        <v>2675</v>
      </c>
      <c r="P514" s="114">
        <v>763.75</v>
      </c>
      <c r="Q514" s="37">
        <f t="shared" si="80"/>
        <v>1936.25</v>
      </c>
      <c r="R514" s="37">
        <f t="shared" si="85"/>
        <v>11736.25</v>
      </c>
      <c r="S514" s="92" t="s">
        <v>1084</v>
      </c>
      <c r="T514" s="90" t="s">
        <v>2179</v>
      </c>
      <c r="U514" s="107">
        <v>1</v>
      </c>
      <c r="V514" s="90" t="s">
        <v>2348</v>
      </c>
    </row>
    <row r="515" spans="1:22" s="14" customFormat="1" x14ac:dyDescent="0.25">
      <c r="A515" s="36">
        <v>508</v>
      </c>
      <c r="B515" s="90" t="s">
        <v>725</v>
      </c>
      <c r="C515" s="90" t="s">
        <v>145</v>
      </c>
      <c r="D515" s="90" t="s">
        <v>1108</v>
      </c>
      <c r="E515" s="130" t="s">
        <v>1083</v>
      </c>
      <c r="F515" s="91">
        <v>30000</v>
      </c>
      <c r="G515" s="110">
        <v>0</v>
      </c>
      <c r="H515" s="37">
        <v>25</v>
      </c>
      <c r="I515" s="38">
        <f t="shared" si="75"/>
        <v>861</v>
      </c>
      <c r="J515" s="38">
        <f t="shared" si="76"/>
        <v>2130</v>
      </c>
      <c r="K515" s="38">
        <f t="shared" si="77"/>
        <v>390</v>
      </c>
      <c r="L515" s="38">
        <f t="shared" si="78"/>
        <v>912</v>
      </c>
      <c r="M515" s="38">
        <f t="shared" si="79"/>
        <v>2127</v>
      </c>
      <c r="N515" s="39"/>
      <c r="O515" s="37">
        <f t="shared" ref="O515:O546" si="86">I515+J515+K515+L515+M515</f>
        <v>6420</v>
      </c>
      <c r="P515" s="113">
        <v>7920.41</v>
      </c>
      <c r="Q515" s="37">
        <f t="shared" si="80"/>
        <v>4647</v>
      </c>
      <c r="R515" s="37">
        <f t="shared" si="85"/>
        <v>22079.59</v>
      </c>
      <c r="S515" s="92" t="s">
        <v>1084</v>
      </c>
      <c r="T515" s="90" t="s">
        <v>2178</v>
      </c>
      <c r="U515" s="107">
        <v>2</v>
      </c>
      <c r="V515" s="90" t="s">
        <v>1733</v>
      </c>
    </row>
    <row r="516" spans="1:22" s="14" customFormat="1" x14ac:dyDescent="0.25">
      <c r="A516" s="36">
        <v>509</v>
      </c>
      <c r="B516" s="90" t="s">
        <v>968</v>
      </c>
      <c r="C516" s="90" t="s">
        <v>747</v>
      </c>
      <c r="D516" s="90" t="s">
        <v>1141</v>
      </c>
      <c r="E516" s="130" t="s">
        <v>1083</v>
      </c>
      <c r="F516" s="91">
        <v>35000</v>
      </c>
      <c r="G516" s="110">
        <v>0</v>
      </c>
      <c r="H516" s="37">
        <v>25</v>
      </c>
      <c r="I516" s="38">
        <f t="shared" si="75"/>
        <v>1004.5</v>
      </c>
      <c r="J516" s="38">
        <f t="shared" si="76"/>
        <v>2485</v>
      </c>
      <c r="K516" s="38">
        <f t="shared" si="77"/>
        <v>455</v>
      </c>
      <c r="L516" s="38">
        <f t="shared" si="78"/>
        <v>1064</v>
      </c>
      <c r="M516" s="38">
        <f t="shared" si="79"/>
        <v>2481.5</v>
      </c>
      <c r="N516" s="39"/>
      <c r="O516" s="37">
        <f t="shared" si="86"/>
        <v>7490</v>
      </c>
      <c r="P516" s="113">
        <v>2535.8200000000002</v>
      </c>
      <c r="Q516" s="37">
        <f t="shared" si="80"/>
        <v>5421.5</v>
      </c>
      <c r="R516" s="37">
        <f t="shared" si="85"/>
        <v>32464.18</v>
      </c>
      <c r="S516" s="94" t="s">
        <v>1092</v>
      </c>
      <c r="T516" s="90" t="s">
        <v>2178</v>
      </c>
      <c r="U516" s="107">
        <v>3</v>
      </c>
      <c r="V516" s="90" t="s">
        <v>1950</v>
      </c>
    </row>
    <row r="517" spans="1:22" s="14" customFormat="1" x14ac:dyDescent="0.25">
      <c r="A517" s="36">
        <v>510</v>
      </c>
      <c r="B517" s="90" t="s">
        <v>304</v>
      </c>
      <c r="C517" s="90" t="s">
        <v>29</v>
      </c>
      <c r="D517" s="90" t="s">
        <v>1082</v>
      </c>
      <c r="E517" s="130" t="s">
        <v>1083</v>
      </c>
      <c r="F517" s="91">
        <v>40000</v>
      </c>
      <c r="G517" s="112">
        <v>442.65</v>
      </c>
      <c r="H517" s="37">
        <v>25</v>
      </c>
      <c r="I517" s="38">
        <f t="shared" si="75"/>
        <v>1148</v>
      </c>
      <c r="J517" s="38">
        <f t="shared" si="76"/>
        <v>2839.9999999999995</v>
      </c>
      <c r="K517" s="38">
        <f t="shared" si="77"/>
        <v>520</v>
      </c>
      <c r="L517" s="38">
        <f t="shared" si="78"/>
        <v>1216</v>
      </c>
      <c r="M517" s="38">
        <f t="shared" si="79"/>
        <v>2836</v>
      </c>
      <c r="N517" s="39"/>
      <c r="O517" s="37">
        <f t="shared" si="86"/>
        <v>8560</v>
      </c>
      <c r="P517" s="113">
        <v>2831.65</v>
      </c>
      <c r="Q517" s="37">
        <f t="shared" si="80"/>
        <v>6196</v>
      </c>
      <c r="R517" s="37">
        <f t="shared" si="85"/>
        <v>37168.35</v>
      </c>
      <c r="S517" s="92" t="s">
        <v>1084</v>
      </c>
      <c r="T517" s="90" t="s">
        <v>2178</v>
      </c>
      <c r="U517" s="107">
        <v>1</v>
      </c>
      <c r="V517" s="90" t="s">
        <v>1365</v>
      </c>
    </row>
    <row r="518" spans="1:22" s="14" customFormat="1" ht="39" x14ac:dyDescent="0.25">
      <c r="A518" s="36">
        <v>511</v>
      </c>
      <c r="B518" s="90" t="s">
        <v>255</v>
      </c>
      <c r="C518" s="90" t="s">
        <v>71</v>
      </c>
      <c r="D518" s="90" t="s">
        <v>1100</v>
      </c>
      <c r="E518" s="130" t="s">
        <v>1085</v>
      </c>
      <c r="F518" s="91">
        <v>100000</v>
      </c>
      <c r="G518" s="111">
        <v>11807.84</v>
      </c>
      <c r="H518" s="37">
        <v>25</v>
      </c>
      <c r="I518" s="38">
        <f t="shared" si="75"/>
        <v>2870</v>
      </c>
      <c r="J518" s="38">
        <f t="shared" si="76"/>
        <v>7099.9999999999991</v>
      </c>
      <c r="K518" s="38">
        <f t="shared" si="77"/>
        <v>1300</v>
      </c>
      <c r="L518" s="38">
        <f t="shared" si="78"/>
        <v>3040</v>
      </c>
      <c r="M518" s="38">
        <f t="shared" si="79"/>
        <v>7090.0000000000009</v>
      </c>
      <c r="N518" s="39"/>
      <c r="O518" s="37">
        <f t="shared" si="86"/>
        <v>21400</v>
      </c>
      <c r="P518" s="113">
        <v>20625.59</v>
      </c>
      <c r="Q518" s="37">
        <f t="shared" si="80"/>
        <v>15490</v>
      </c>
      <c r="R518" s="37">
        <f t="shared" si="85"/>
        <v>79374.41</v>
      </c>
      <c r="S518" s="92" t="s">
        <v>1084</v>
      </c>
      <c r="T518" s="90" t="s">
        <v>2178</v>
      </c>
      <c r="U518" s="107">
        <v>2</v>
      </c>
      <c r="V518" s="90" t="s">
        <v>1324</v>
      </c>
    </row>
    <row r="519" spans="1:22" s="14" customFormat="1" x14ac:dyDescent="0.25">
      <c r="A519" s="36">
        <v>512</v>
      </c>
      <c r="B519" s="90" t="s">
        <v>586</v>
      </c>
      <c r="C519" s="90" t="s">
        <v>23</v>
      </c>
      <c r="D519" s="90" t="s">
        <v>1137</v>
      </c>
      <c r="E519" s="130" t="s">
        <v>1083</v>
      </c>
      <c r="F519" s="91">
        <v>10000</v>
      </c>
      <c r="G519" s="110">
        <v>0</v>
      </c>
      <c r="H519" s="37">
        <v>25</v>
      </c>
      <c r="I519" s="38">
        <f t="shared" si="75"/>
        <v>287</v>
      </c>
      <c r="J519" s="38">
        <f t="shared" si="76"/>
        <v>709.99999999999989</v>
      </c>
      <c r="K519" s="38">
        <f t="shared" si="77"/>
        <v>130</v>
      </c>
      <c r="L519" s="38">
        <f t="shared" si="78"/>
        <v>304</v>
      </c>
      <c r="M519" s="38">
        <f t="shared" si="79"/>
        <v>709</v>
      </c>
      <c r="N519" s="39"/>
      <c r="O519" s="37">
        <f t="shared" si="86"/>
        <v>2140</v>
      </c>
      <c r="P519" s="113">
        <v>1836</v>
      </c>
      <c r="Q519" s="37">
        <f t="shared" si="80"/>
        <v>1549</v>
      </c>
      <c r="R519" s="37">
        <f t="shared" si="85"/>
        <v>8164</v>
      </c>
      <c r="S519" s="92" t="s">
        <v>1084</v>
      </c>
      <c r="T519" s="90" t="s">
        <v>2178</v>
      </c>
      <c r="U519" s="107">
        <v>1</v>
      </c>
      <c r="V519" s="90" t="s">
        <v>1612</v>
      </c>
    </row>
    <row r="520" spans="1:22" s="14" customFormat="1" x14ac:dyDescent="0.25">
      <c r="A520" s="36">
        <v>513</v>
      </c>
      <c r="B520" s="90" t="s">
        <v>769</v>
      </c>
      <c r="C520" s="90" t="s">
        <v>29</v>
      </c>
      <c r="D520" s="90" t="s">
        <v>1082</v>
      </c>
      <c r="E520" s="130" t="s">
        <v>1083</v>
      </c>
      <c r="F520" s="91">
        <v>31000</v>
      </c>
      <c r="G520" s="110">
        <v>0</v>
      </c>
      <c r="H520" s="37">
        <v>25</v>
      </c>
      <c r="I520" s="38">
        <f t="shared" ref="I520:I583" si="87">F520*0.0287</f>
        <v>889.7</v>
      </c>
      <c r="J520" s="38">
        <f t="shared" ref="J520:J583" si="88">F520*0.071</f>
        <v>2201</v>
      </c>
      <c r="K520" s="38">
        <f t="shared" ref="K520:K583" si="89">F520*0.013</f>
        <v>403</v>
      </c>
      <c r="L520" s="38">
        <f t="shared" ref="L520:L583" si="90">F520*0.0304</f>
        <v>942.4</v>
      </c>
      <c r="M520" s="38">
        <f t="shared" ref="M520:M583" si="91">F520*0.0709</f>
        <v>2197.9</v>
      </c>
      <c r="N520" s="39"/>
      <c r="O520" s="37">
        <f t="shared" si="86"/>
        <v>6634</v>
      </c>
      <c r="P520" s="113">
        <v>1857.1</v>
      </c>
      <c r="Q520" s="37">
        <f t="shared" ref="Q520:Q583" si="92">J520+K520+M520</f>
        <v>4801.8999999999996</v>
      </c>
      <c r="R520" s="37">
        <f t="shared" si="85"/>
        <v>29142.9</v>
      </c>
      <c r="S520" s="93" t="s">
        <v>1089</v>
      </c>
      <c r="T520" s="90" t="s">
        <v>2178</v>
      </c>
      <c r="U520" s="107">
        <v>1</v>
      </c>
      <c r="V520" s="90" t="s">
        <v>1774</v>
      </c>
    </row>
    <row r="521" spans="1:22" s="14" customFormat="1" x14ac:dyDescent="0.25">
      <c r="A521" s="36">
        <v>514</v>
      </c>
      <c r="B521" s="90" t="s">
        <v>2413</v>
      </c>
      <c r="C521" s="90" t="s">
        <v>51</v>
      </c>
      <c r="D521" s="90" t="s">
        <v>1137</v>
      </c>
      <c r="E521" s="130" t="s">
        <v>1083</v>
      </c>
      <c r="F521" s="91">
        <v>18700</v>
      </c>
      <c r="G521" s="110">
        <v>0</v>
      </c>
      <c r="H521" s="37">
        <v>25</v>
      </c>
      <c r="I521" s="38">
        <f t="shared" si="87"/>
        <v>536.68999999999994</v>
      </c>
      <c r="J521" s="38">
        <f t="shared" si="88"/>
        <v>1327.6999999999998</v>
      </c>
      <c r="K521" s="38">
        <f t="shared" si="89"/>
        <v>243.1</v>
      </c>
      <c r="L521" s="38">
        <f t="shared" si="90"/>
        <v>568.48</v>
      </c>
      <c r="M521" s="38">
        <f t="shared" si="91"/>
        <v>1325.8300000000002</v>
      </c>
      <c r="N521" s="39"/>
      <c r="O521" s="37">
        <f t="shared" si="86"/>
        <v>4001.8</v>
      </c>
      <c r="P521" s="113">
        <v>1130.17</v>
      </c>
      <c r="Q521" s="37">
        <f t="shared" si="92"/>
        <v>2896.63</v>
      </c>
      <c r="R521" s="37">
        <f t="shared" si="85"/>
        <v>17569.830000000002</v>
      </c>
      <c r="S521" s="92" t="s">
        <v>1084</v>
      </c>
      <c r="T521" s="90" t="s">
        <v>2178</v>
      </c>
      <c r="U521" s="107">
        <v>2</v>
      </c>
      <c r="V521" s="90" t="s">
        <v>2439</v>
      </c>
    </row>
    <row r="522" spans="1:22" s="14" customFormat="1" x14ac:dyDescent="0.25">
      <c r="A522" s="36">
        <v>515</v>
      </c>
      <c r="B522" s="90" t="s">
        <v>2080</v>
      </c>
      <c r="C522" s="90" t="s">
        <v>58</v>
      </c>
      <c r="D522" s="90" t="s">
        <v>1137</v>
      </c>
      <c r="E522" s="130" t="s">
        <v>1083</v>
      </c>
      <c r="F522" s="91">
        <v>12500</v>
      </c>
      <c r="G522" s="110">
        <v>0</v>
      </c>
      <c r="H522" s="37">
        <v>25</v>
      </c>
      <c r="I522" s="38">
        <f t="shared" si="87"/>
        <v>358.75</v>
      </c>
      <c r="J522" s="38">
        <f t="shared" si="88"/>
        <v>887.49999999999989</v>
      </c>
      <c r="K522" s="38">
        <f t="shared" si="89"/>
        <v>162.5</v>
      </c>
      <c r="L522" s="38">
        <f t="shared" si="90"/>
        <v>380</v>
      </c>
      <c r="M522" s="38">
        <f t="shared" si="91"/>
        <v>886.25000000000011</v>
      </c>
      <c r="N522" s="39"/>
      <c r="O522" s="37">
        <f t="shared" si="86"/>
        <v>2675</v>
      </c>
      <c r="P522" s="114">
        <v>763.75</v>
      </c>
      <c r="Q522" s="37">
        <f t="shared" si="92"/>
        <v>1936.25</v>
      </c>
      <c r="R522" s="37">
        <f t="shared" si="85"/>
        <v>11736.25</v>
      </c>
      <c r="S522" s="93" t="s">
        <v>1089</v>
      </c>
      <c r="T522" s="90" t="s">
        <v>2178</v>
      </c>
      <c r="U522" s="107">
        <v>1</v>
      </c>
      <c r="V522" s="90" t="s">
        <v>2360</v>
      </c>
    </row>
    <row r="523" spans="1:22" s="14" customFormat="1" x14ac:dyDescent="0.25">
      <c r="A523" s="36">
        <v>516</v>
      </c>
      <c r="B523" s="90" t="s">
        <v>995</v>
      </c>
      <c r="C523" s="90" t="s">
        <v>284</v>
      </c>
      <c r="D523" s="90" t="s">
        <v>1144</v>
      </c>
      <c r="E523" s="130" t="s">
        <v>1083</v>
      </c>
      <c r="F523" s="91">
        <v>30870</v>
      </c>
      <c r="G523" s="110">
        <v>0</v>
      </c>
      <c r="H523" s="37">
        <v>25</v>
      </c>
      <c r="I523" s="38">
        <f t="shared" si="87"/>
        <v>885.96900000000005</v>
      </c>
      <c r="J523" s="38">
        <f t="shared" si="88"/>
        <v>2191.77</v>
      </c>
      <c r="K523" s="38">
        <f t="shared" si="89"/>
        <v>401.31</v>
      </c>
      <c r="L523" s="38">
        <f t="shared" si="90"/>
        <v>938.44799999999998</v>
      </c>
      <c r="M523" s="38">
        <f t="shared" si="91"/>
        <v>2188.683</v>
      </c>
      <c r="N523" s="39"/>
      <c r="O523" s="37">
        <f t="shared" si="86"/>
        <v>6606.18</v>
      </c>
      <c r="P523" s="113">
        <v>2653.64</v>
      </c>
      <c r="Q523" s="37">
        <f t="shared" si="92"/>
        <v>4781.7629999999999</v>
      </c>
      <c r="R523" s="37">
        <f t="shared" si="85"/>
        <v>28216.36</v>
      </c>
      <c r="S523" s="92" t="s">
        <v>1084</v>
      </c>
      <c r="T523" s="90" t="s">
        <v>2178</v>
      </c>
      <c r="U523" s="107">
        <v>3</v>
      </c>
      <c r="V523" s="90" t="s">
        <v>1974</v>
      </c>
    </row>
    <row r="524" spans="1:22" s="14" customFormat="1" x14ac:dyDescent="0.25">
      <c r="A524" s="36">
        <v>517</v>
      </c>
      <c r="B524" s="90" t="s">
        <v>970</v>
      </c>
      <c r="C524" s="90" t="s">
        <v>181</v>
      </c>
      <c r="D524" s="90" t="s">
        <v>2217</v>
      </c>
      <c r="E524" s="130" t="s">
        <v>1083</v>
      </c>
      <c r="F524" s="91">
        <v>12000</v>
      </c>
      <c r="G524" s="110">
        <v>0</v>
      </c>
      <c r="H524" s="37">
        <v>25</v>
      </c>
      <c r="I524" s="38">
        <f t="shared" si="87"/>
        <v>344.4</v>
      </c>
      <c r="J524" s="38">
        <f t="shared" si="88"/>
        <v>851.99999999999989</v>
      </c>
      <c r="K524" s="38">
        <f t="shared" si="89"/>
        <v>156</v>
      </c>
      <c r="L524" s="38">
        <f t="shared" si="90"/>
        <v>364.8</v>
      </c>
      <c r="M524" s="38">
        <f t="shared" si="91"/>
        <v>850.80000000000007</v>
      </c>
      <c r="N524" s="39"/>
      <c r="O524" s="37">
        <f t="shared" si="86"/>
        <v>2568</v>
      </c>
      <c r="P524" s="114">
        <v>734.2</v>
      </c>
      <c r="Q524" s="37">
        <f t="shared" si="92"/>
        <v>1858.8</v>
      </c>
      <c r="R524" s="37">
        <f t="shared" si="85"/>
        <v>11265.8</v>
      </c>
      <c r="S524" s="92" t="s">
        <v>1084</v>
      </c>
      <c r="T524" s="90" t="s">
        <v>2178</v>
      </c>
      <c r="U524" s="107">
        <v>3</v>
      </c>
      <c r="V524" s="90" t="s">
        <v>1952</v>
      </c>
    </row>
    <row r="525" spans="1:22" s="14" customFormat="1" x14ac:dyDescent="0.25">
      <c r="A525" s="36">
        <v>518</v>
      </c>
      <c r="B525" s="90" t="s">
        <v>902</v>
      </c>
      <c r="C525" s="90" t="s">
        <v>903</v>
      </c>
      <c r="D525" s="90" t="s">
        <v>1132</v>
      </c>
      <c r="E525" s="130" t="s">
        <v>2182</v>
      </c>
      <c r="F525" s="91">
        <v>32500</v>
      </c>
      <c r="G525" s="110">
        <v>0</v>
      </c>
      <c r="H525" s="37">
        <v>25</v>
      </c>
      <c r="I525" s="38">
        <f t="shared" si="87"/>
        <v>932.75</v>
      </c>
      <c r="J525" s="38">
        <f t="shared" si="88"/>
        <v>2307.5</v>
      </c>
      <c r="K525" s="38">
        <f t="shared" si="89"/>
        <v>422.5</v>
      </c>
      <c r="L525" s="38">
        <f t="shared" si="90"/>
        <v>988</v>
      </c>
      <c r="M525" s="38">
        <f t="shared" si="91"/>
        <v>2304.25</v>
      </c>
      <c r="N525" s="39"/>
      <c r="O525" s="37">
        <f t="shared" si="86"/>
        <v>6955</v>
      </c>
      <c r="P525" s="113">
        <v>1995.75</v>
      </c>
      <c r="Q525" s="37">
        <f t="shared" si="92"/>
        <v>5034.25</v>
      </c>
      <c r="R525" s="37">
        <f t="shared" si="85"/>
        <v>30504.25</v>
      </c>
      <c r="S525" s="92" t="s">
        <v>1084</v>
      </c>
      <c r="T525" s="90" t="s">
        <v>2178</v>
      </c>
      <c r="U525" s="107">
        <v>5</v>
      </c>
      <c r="V525" s="90" t="s">
        <v>1891</v>
      </c>
    </row>
    <row r="526" spans="1:22" s="14" customFormat="1" x14ac:dyDescent="0.25">
      <c r="A526" s="36">
        <v>519</v>
      </c>
      <c r="B526" s="90" t="s">
        <v>282</v>
      </c>
      <c r="C526" s="90" t="s">
        <v>78</v>
      </c>
      <c r="D526" s="90" t="s">
        <v>1095</v>
      </c>
      <c r="E526" s="130" t="s">
        <v>1083</v>
      </c>
      <c r="F526" s="91">
        <v>22000</v>
      </c>
      <c r="G526" s="110">
        <v>0</v>
      </c>
      <c r="H526" s="37">
        <v>25</v>
      </c>
      <c r="I526" s="38">
        <f t="shared" si="87"/>
        <v>631.4</v>
      </c>
      <c r="J526" s="38">
        <f t="shared" si="88"/>
        <v>1561.9999999999998</v>
      </c>
      <c r="K526" s="38">
        <f t="shared" si="89"/>
        <v>286</v>
      </c>
      <c r="L526" s="38">
        <f t="shared" si="90"/>
        <v>668.8</v>
      </c>
      <c r="M526" s="38">
        <f t="shared" si="91"/>
        <v>1559.8000000000002</v>
      </c>
      <c r="N526" s="39"/>
      <c r="O526" s="37">
        <f t="shared" si="86"/>
        <v>4708</v>
      </c>
      <c r="P526" s="113">
        <v>2802.86</v>
      </c>
      <c r="Q526" s="37">
        <f t="shared" si="92"/>
        <v>3407.8</v>
      </c>
      <c r="R526" s="37">
        <f t="shared" si="85"/>
        <v>19197.14</v>
      </c>
      <c r="S526" s="92" t="s">
        <v>1084</v>
      </c>
      <c r="T526" s="90" t="s">
        <v>2179</v>
      </c>
      <c r="U526" s="107">
        <v>2</v>
      </c>
      <c r="V526" s="90" t="s">
        <v>1347</v>
      </c>
    </row>
    <row r="527" spans="1:22" s="14" customFormat="1" ht="39" x14ac:dyDescent="0.25">
      <c r="A527" s="36">
        <v>520</v>
      </c>
      <c r="B527" s="90" t="s">
        <v>315</v>
      </c>
      <c r="C527" s="90" t="s">
        <v>216</v>
      </c>
      <c r="D527" s="90" t="s">
        <v>1120</v>
      </c>
      <c r="E527" s="130" t="s">
        <v>1085</v>
      </c>
      <c r="F527" s="91">
        <v>50000</v>
      </c>
      <c r="G527" s="111">
        <v>1675.48</v>
      </c>
      <c r="H527" s="37">
        <v>25</v>
      </c>
      <c r="I527" s="38">
        <f t="shared" si="87"/>
        <v>1435</v>
      </c>
      <c r="J527" s="38">
        <f t="shared" si="88"/>
        <v>3549.9999999999995</v>
      </c>
      <c r="K527" s="38">
        <f t="shared" si="89"/>
        <v>650</v>
      </c>
      <c r="L527" s="38">
        <f t="shared" si="90"/>
        <v>1520</v>
      </c>
      <c r="M527" s="38">
        <f t="shared" si="91"/>
        <v>3545.0000000000005</v>
      </c>
      <c r="N527" s="39"/>
      <c r="O527" s="37">
        <f t="shared" si="86"/>
        <v>10700</v>
      </c>
      <c r="P527" s="113">
        <v>13531.34</v>
      </c>
      <c r="Q527" s="37">
        <f t="shared" si="92"/>
        <v>7745</v>
      </c>
      <c r="R527" s="37">
        <f t="shared" si="85"/>
        <v>36468.660000000003</v>
      </c>
      <c r="S527" s="95" t="s">
        <v>1089</v>
      </c>
      <c r="T527" s="90" t="s">
        <v>2178</v>
      </c>
      <c r="U527" s="107">
        <v>4</v>
      </c>
      <c r="V527" s="90" t="s">
        <v>1373</v>
      </c>
    </row>
    <row r="528" spans="1:22" s="14" customFormat="1" x14ac:dyDescent="0.25">
      <c r="A528" s="36">
        <v>521</v>
      </c>
      <c r="B528" s="90" t="s">
        <v>297</v>
      </c>
      <c r="C528" s="90" t="s">
        <v>129</v>
      </c>
      <c r="D528" s="90" t="s">
        <v>1124</v>
      </c>
      <c r="E528" s="130" t="s">
        <v>1083</v>
      </c>
      <c r="F528" s="91">
        <v>90000</v>
      </c>
      <c r="G528" s="111">
        <v>9753.1200000000008</v>
      </c>
      <c r="H528" s="37">
        <v>25</v>
      </c>
      <c r="I528" s="38">
        <f t="shared" si="87"/>
        <v>2583</v>
      </c>
      <c r="J528" s="38">
        <f t="shared" si="88"/>
        <v>6389.9999999999991</v>
      </c>
      <c r="K528" s="38">
        <f t="shared" si="89"/>
        <v>1170</v>
      </c>
      <c r="L528" s="38">
        <f t="shared" si="90"/>
        <v>2736</v>
      </c>
      <c r="M528" s="38">
        <f t="shared" si="91"/>
        <v>6381</v>
      </c>
      <c r="N528" s="39"/>
      <c r="O528" s="37">
        <f t="shared" si="86"/>
        <v>19260</v>
      </c>
      <c r="P528" s="113">
        <v>15097.12</v>
      </c>
      <c r="Q528" s="37">
        <f t="shared" si="92"/>
        <v>13941</v>
      </c>
      <c r="R528" s="37">
        <f t="shared" si="85"/>
        <v>74902.880000000005</v>
      </c>
      <c r="S528" s="94" t="s">
        <v>1092</v>
      </c>
      <c r="T528" s="90" t="s">
        <v>2178</v>
      </c>
      <c r="U528" s="107">
        <v>4</v>
      </c>
      <c r="V528" s="90" t="s">
        <v>1358</v>
      </c>
    </row>
    <row r="529" spans="1:22" s="14" customFormat="1" x14ac:dyDescent="0.25">
      <c r="A529" s="36">
        <v>522</v>
      </c>
      <c r="B529" s="90" t="s">
        <v>337</v>
      </c>
      <c r="C529" s="90" t="s">
        <v>125</v>
      </c>
      <c r="D529" s="90" t="s">
        <v>1108</v>
      </c>
      <c r="E529" s="130" t="s">
        <v>1083</v>
      </c>
      <c r="F529" s="91">
        <v>23000</v>
      </c>
      <c r="G529" s="110">
        <v>0</v>
      </c>
      <c r="H529" s="37">
        <v>25</v>
      </c>
      <c r="I529" s="38">
        <f t="shared" si="87"/>
        <v>660.1</v>
      </c>
      <c r="J529" s="38">
        <f t="shared" si="88"/>
        <v>1632.9999999999998</v>
      </c>
      <c r="K529" s="38">
        <f t="shared" si="89"/>
        <v>299</v>
      </c>
      <c r="L529" s="38">
        <f t="shared" si="90"/>
        <v>699.2</v>
      </c>
      <c r="M529" s="38">
        <f t="shared" si="91"/>
        <v>1630.7</v>
      </c>
      <c r="N529" s="39"/>
      <c r="O529" s="37">
        <f t="shared" si="86"/>
        <v>4922</v>
      </c>
      <c r="P529" s="113">
        <v>2188.52</v>
      </c>
      <c r="Q529" s="37">
        <f t="shared" si="92"/>
        <v>3562.7</v>
      </c>
      <c r="R529" s="37">
        <f t="shared" si="85"/>
        <v>20811.48</v>
      </c>
      <c r="S529" s="92" t="s">
        <v>1084</v>
      </c>
      <c r="T529" s="90" t="s">
        <v>2179</v>
      </c>
      <c r="U529" s="107">
        <v>3</v>
      </c>
      <c r="V529" s="90" t="s">
        <v>1390</v>
      </c>
    </row>
    <row r="530" spans="1:22" s="14" customFormat="1" x14ac:dyDescent="0.25">
      <c r="A530" s="36">
        <v>523</v>
      </c>
      <c r="B530" s="90" t="s">
        <v>2128</v>
      </c>
      <c r="C530" s="90" t="s">
        <v>58</v>
      </c>
      <c r="D530" s="90" t="s">
        <v>1137</v>
      </c>
      <c r="E530" s="130" t="s">
        <v>1083</v>
      </c>
      <c r="F530" s="91">
        <v>11500</v>
      </c>
      <c r="G530" s="110">
        <v>0</v>
      </c>
      <c r="H530" s="37">
        <v>25</v>
      </c>
      <c r="I530" s="38">
        <f t="shared" si="87"/>
        <v>330.05</v>
      </c>
      <c r="J530" s="38">
        <f t="shared" si="88"/>
        <v>816.49999999999989</v>
      </c>
      <c r="K530" s="38">
        <f t="shared" si="89"/>
        <v>149.5</v>
      </c>
      <c r="L530" s="38">
        <f t="shared" si="90"/>
        <v>349.6</v>
      </c>
      <c r="M530" s="38">
        <f t="shared" si="91"/>
        <v>815.35</v>
      </c>
      <c r="N530" s="39"/>
      <c r="O530" s="37">
        <f t="shared" si="86"/>
        <v>2461</v>
      </c>
      <c r="P530" s="114">
        <v>704.65</v>
      </c>
      <c r="Q530" s="37">
        <f t="shared" si="92"/>
        <v>1781.35</v>
      </c>
      <c r="R530" s="37">
        <f t="shared" si="85"/>
        <v>10795.35</v>
      </c>
      <c r="S530" s="92" t="s">
        <v>1084</v>
      </c>
      <c r="T530" s="90" t="s">
        <v>2178</v>
      </c>
      <c r="U530" s="107">
        <v>1</v>
      </c>
      <c r="V530" s="90" t="s">
        <v>2361</v>
      </c>
    </row>
    <row r="531" spans="1:22" s="14" customFormat="1" x14ac:dyDescent="0.25">
      <c r="A531" s="36">
        <v>524</v>
      </c>
      <c r="B531" s="90" t="s">
        <v>413</v>
      </c>
      <c r="C531" s="90" t="s">
        <v>372</v>
      </c>
      <c r="D531" s="90" t="s">
        <v>1107</v>
      </c>
      <c r="E531" s="130" t="s">
        <v>1083</v>
      </c>
      <c r="F531" s="91">
        <v>45000</v>
      </c>
      <c r="G531" s="111">
        <v>1148.33</v>
      </c>
      <c r="H531" s="37">
        <v>25</v>
      </c>
      <c r="I531" s="38">
        <f t="shared" si="87"/>
        <v>1291.5</v>
      </c>
      <c r="J531" s="38">
        <f t="shared" si="88"/>
        <v>3194.9999999999995</v>
      </c>
      <c r="K531" s="38">
        <f t="shared" si="89"/>
        <v>585</v>
      </c>
      <c r="L531" s="38">
        <f t="shared" si="90"/>
        <v>1368</v>
      </c>
      <c r="M531" s="38">
        <f t="shared" si="91"/>
        <v>3190.5</v>
      </c>
      <c r="N531" s="39"/>
      <c r="O531" s="37">
        <f t="shared" si="86"/>
        <v>9630</v>
      </c>
      <c r="P531" s="113">
        <v>3832.83</v>
      </c>
      <c r="Q531" s="37">
        <f t="shared" si="92"/>
        <v>6970.5</v>
      </c>
      <c r="R531" s="37">
        <f t="shared" si="85"/>
        <v>41167.17</v>
      </c>
      <c r="S531" s="93" t="s">
        <v>1089</v>
      </c>
      <c r="T531" s="90" t="s">
        <v>2178</v>
      </c>
      <c r="U531" s="107">
        <v>3</v>
      </c>
      <c r="V531" s="90" t="s">
        <v>1454</v>
      </c>
    </row>
    <row r="532" spans="1:22" s="14" customFormat="1" x14ac:dyDescent="0.25">
      <c r="A532" s="36">
        <v>525</v>
      </c>
      <c r="B532" s="90" t="s">
        <v>790</v>
      </c>
      <c r="C532" s="90" t="s">
        <v>125</v>
      </c>
      <c r="D532" s="90" t="s">
        <v>1108</v>
      </c>
      <c r="E532" s="130" t="s">
        <v>1083</v>
      </c>
      <c r="F532" s="91">
        <v>25000</v>
      </c>
      <c r="G532" s="110">
        <v>0</v>
      </c>
      <c r="H532" s="37">
        <v>25</v>
      </c>
      <c r="I532" s="38">
        <f t="shared" si="87"/>
        <v>717.5</v>
      </c>
      <c r="J532" s="38">
        <f t="shared" si="88"/>
        <v>1774.9999999999998</v>
      </c>
      <c r="K532" s="38">
        <f t="shared" si="89"/>
        <v>325</v>
      </c>
      <c r="L532" s="38">
        <f t="shared" si="90"/>
        <v>760</v>
      </c>
      <c r="M532" s="38">
        <f t="shared" si="91"/>
        <v>1772.5000000000002</v>
      </c>
      <c r="N532" s="39"/>
      <c r="O532" s="37">
        <f t="shared" si="86"/>
        <v>5350</v>
      </c>
      <c r="P532" s="113">
        <v>2306.7199999999998</v>
      </c>
      <c r="Q532" s="37">
        <f t="shared" si="92"/>
        <v>3872.5</v>
      </c>
      <c r="R532" s="37">
        <f t="shared" si="85"/>
        <v>22693.279999999999</v>
      </c>
      <c r="S532" s="94" t="s">
        <v>1084</v>
      </c>
      <c r="T532" s="90" t="s">
        <v>2178</v>
      </c>
      <c r="U532" s="107">
        <v>3</v>
      </c>
      <c r="V532" s="90" t="s">
        <v>1794</v>
      </c>
    </row>
    <row r="533" spans="1:22" s="14" customFormat="1" x14ac:dyDescent="0.25">
      <c r="A533" s="36">
        <v>526</v>
      </c>
      <c r="B533" s="90" t="s">
        <v>2056</v>
      </c>
      <c r="C533" s="90" t="s">
        <v>212</v>
      </c>
      <c r="D533" s="90" t="s">
        <v>1082</v>
      </c>
      <c r="E533" s="130" t="s">
        <v>2182</v>
      </c>
      <c r="F533" s="91">
        <v>140000</v>
      </c>
      <c r="G533" s="111">
        <v>21514.37</v>
      </c>
      <c r="H533" s="37">
        <v>25</v>
      </c>
      <c r="I533" s="38">
        <f t="shared" si="87"/>
        <v>4018</v>
      </c>
      <c r="J533" s="38">
        <f t="shared" si="88"/>
        <v>9940</v>
      </c>
      <c r="K533" s="38">
        <f t="shared" si="89"/>
        <v>1820</v>
      </c>
      <c r="L533" s="38">
        <f t="shared" si="90"/>
        <v>4256</v>
      </c>
      <c r="M533" s="38">
        <f t="shared" si="91"/>
        <v>9926</v>
      </c>
      <c r="N533" s="39"/>
      <c r="O533" s="37">
        <f t="shared" si="86"/>
        <v>29960</v>
      </c>
      <c r="P533" s="113">
        <v>29813.37</v>
      </c>
      <c r="Q533" s="37">
        <f t="shared" si="92"/>
        <v>21686</v>
      </c>
      <c r="R533" s="37">
        <f t="shared" si="85"/>
        <v>110186.63</v>
      </c>
      <c r="S533" s="92" t="s">
        <v>1084</v>
      </c>
      <c r="T533" s="90" t="s">
        <v>2178</v>
      </c>
      <c r="U533" s="107">
        <v>2</v>
      </c>
      <c r="V533" s="90" t="s">
        <v>2293</v>
      </c>
    </row>
    <row r="534" spans="1:22" s="14" customFormat="1" x14ac:dyDescent="0.25">
      <c r="A534" s="36">
        <v>527</v>
      </c>
      <c r="B534" s="90" t="s">
        <v>2132</v>
      </c>
      <c r="C534" s="90" t="s">
        <v>56</v>
      </c>
      <c r="D534" s="90" t="s">
        <v>1137</v>
      </c>
      <c r="E534" s="130" t="s">
        <v>2182</v>
      </c>
      <c r="F534" s="91">
        <v>60000</v>
      </c>
      <c r="G534" s="111">
        <v>3486.68</v>
      </c>
      <c r="H534" s="37">
        <v>25</v>
      </c>
      <c r="I534" s="38">
        <f t="shared" si="87"/>
        <v>1722</v>
      </c>
      <c r="J534" s="38">
        <f t="shared" si="88"/>
        <v>4260</v>
      </c>
      <c r="K534" s="38">
        <f t="shared" si="89"/>
        <v>780</v>
      </c>
      <c r="L534" s="38">
        <f t="shared" si="90"/>
        <v>1824</v>
      </c>
      <c r="M534" s="38">
        <f t="shared" si="91"/>
        <v>4254</v>
      </c>
      <c r="N534" s="39"/>
      <c r="O534" s="37">
        <f t="shared" si="86"/>
        <v>12840</v>
      </c>
      <c r="P534" s="113">
        <v>7057.68</v>
      </c>
      <c r="Q534" s="37">
        <f t="shared" si="92"/>
        <v>9294</v>
      </c>
      <c r="R534" s="37">
        <f t="shared" si="85"/>
        <v>52942.32</v>
      </c>
      <c r="S534" s="93" t="s">
        <v>1089</v>
      </c>
      <c r="T534" s="90" t="s">
        <v>2178</v>
      </c>
      <c r="U534" s="107">
        <v>2</v>
      </c>
      <c r="V534" s="90" t="s">
        <v>2302</v>
      </c>
    </row>
    <row r="535" spans="1:22" s="14" customFormat="1" x14ac:dyDescent="0.25">
      <c r="A535" s="36">
        <v>528</v>
      </c>
      <c r="B535" s="90" t="s">
        <v>305</v>
      </c>
      <c r="C535" s="90" t="s">
        <v>306</v>
      </c>
      <c r="D535" s="90" t="s">
        <v>1120</v>
      </c>
      <c r="E535" s="130" t="s">
        <v>1083</v>
      </c>
      <c r="F535" s="91">
        <v>35000</v>
      </c>
      <c r="G535" s="110">
        <v>0</v>
      </c>
      <c r="H535" s="37">
        <v>25</v>
      </c>
      <c r="I535" s="38">
        <f t="shared" si="87"/>
        <v>1004.5</v>
      </c>
      <c r="J535" s="38">
        <f t="shared" si="88"/>
        <v>2485</v>
      </c>
      <c r="K535" s="38">
        <f t="shared" si="89"/>
        <v>455</v>
      </c>
      <c r="L535" s="38">
        <f t="shared" si="90"/>
        <v>1064</v>
      </c>
      <c r="M535" s="38">
        <f t="shared" si="91"/>
        <v>2481.5</v>
      </c>
      <c r="N535" s="39"/>
      <c r="O535" s="37">
        <f t="shared" si="86"/>
        <v>7490</v>
      </c>
      <c r="P535" s="113">
        <v>10786.55</v>
      </c>
      <c r="Q535" s="37">
        <f t="shared" si="92"/>
        <v>5421.5</v>
      </c>
      <c r="R535" s="37">
        <f t="shared" si="85"/>
        <v>24213.45</v>
      </c>
      <c r="S535" s="93" t="s">
        <v>1089</v>
      </c>
      <c r="T535" s="90" t="s">
        <v>2179</v>
      </c>
      <c r="U535" s="107">
        <v>3</v>
      </c>
      <c r="V535" s="90" t="s">
        <v>1366</v>
      </c>
    </row>
    <row r="536" spans="1:22" s="14" customFormat="1" x14ac:dyDescent="0.25">
      <c r="A536" s="36">
        <v>529</v>
      </c>
      <c r="B536" s="90" t="s">
        <v>1005</v>
      </c>
      <c r="C536" s="90" t="s">
        <v>78</v>
      </c>
      <c r="D536" s="90" t="s">
        <v>1133</v>
      </c>
      <c r="E536" s="130" t="s">
        <v>1083</v>
      </c>
      <c r="F536" s="91">
        <v>20000</v>
      </c>
      <c r="G536" s="110">
        <v>0</v>
      </c>
      <c r="H536" s="37">
        <v>25</v>
      </c>
      <c r="I536" s="38">
        <f t="shared" si="87"/>
        <v>574</v>
      </c>
      <c r="J536" s="38">
        <f t="shared" si="88"/>
        <v>1419.9999999999998</v>
      </c>
      <c r="K536" s="38">
        <f t="shared" si="89"/>
        <v>260</v>
      </c>
      <c r="L536" s="38">
        <f t="shared" si="90"/>
        <v>608</v>
      </c>
      <c r="M536" s="38">
        <f t="shared" si="91"/>
        <v>1418</v>
      </c>
      <c r="N536" s="39"/>
      <c r="O536" s="37">
        <f t="shared" si="86"/>
        <v>4280</v>
      </c>
      <c r="P536" s="113">
        <v>1817</v>
      </c>
      <c r="Q536" s="37">
        <f t="shared" si="92"/>
        <v>3098</v>
      </c>
      <c r="R536" s="37">
        <f t="shared" si="85"/>
        <v>18183</v>
      </c>
      <c r="S536" s="92" t="s">
        <v>1084</v>
      </c>
      <c r="T536" s="90" t="s">
        <v>2179</v>
      </c>
      <c r="U536" s="107">
        <v>1</v>
      </c>
      <c r="V536" s="90" t="s">
        <v>1984</v>
      </c>
    </row>
    <row r="537" spans="1:22" s="14" customFormat="1" x14ac:dyDescent="0.25">
      <c r="A537" s="36">
        <v>530</v>
      </c>
      <c r="B537" s="90" t="s">
        <v>434</v>
      </c>
      <c r="C537" s="90" t="s">
        <v>58</v>
      </c>
      <c r="D537" s="90" t="s">
        <v>1137</v>
      </c>
      <c r="E537" s="130" t="s">
        <v>1083</v>
      </c>
      <c r="F537" s="91">
        <v>12500</v>
      </c>
      <c r="G537" s="110">
        <v>0</v>
      </c>
      <c r="H537" s="37">
        <v>25</v>
      </c>
      <c r="I537" s="38">
        <f t="shared" si="87"/>
        <v>358.75</v>
      </c>
      <c r="J537" s="38">
        <f t="shared" si="88"/>
        <v>887.49999999999989</v>
      </c>
      <c r="K537" s="38">
        <f t="shared" si="89"/>
        <v>162.5</v>
      </c>
      <c r="L537" s="38">
        <f t="shared" si="90"/>
        <v>380</v>
      </c>
      <c r="M537" s="38">
        <f t="shared" si="91"/>
        <v>886.25000000000011</v>
      </c>
      <c r="N537" s="39"/>
      <c r="O537" s="37">
        <f t="shared" si="86"/>
        <v>2675</v>
      </c>
      <c r="P537" s="114">
        <v>763.75</v>
      </c>
      <c r="Q537" s="37">
        <f t="shared" si="92"/>
        <v>1936.25</v>
      </c>
      <c r="R537" s="37">
        <f t="shared" si="85"/>
        <v>11736.25</v>
      </c>
      <c r="S537" s="92" t="s">
        <v>1084</v>
      </c>
      <c r="T537" s="90" t="s">
        <v>2178</v>
      </c>
      <c r="U537" s="107">
        <v>1</v>
      </c>
      <c r="V537" s="90" t="s">
        <v>1473</v>
      </c>
    </row>
    <row r="538" spans="1:22" s="14" customFormat="1" ht="39" x14ac:dyDescent="0.25">
      <c r="A538" s="36">
        <v>531</v>
      </c>
      <c r="B538" s="90" t="s">
        <v>399</v>
      </c>
      <c r="C538" s="90" t="s">
        <v>29</v>
      </c>
      <c r="D538" s="90" t="s">
        <v>1108</v>
      </c>
      <c r="E538" s="130" t="s">
        <v>1085</v>
      </c>
      <c r="F538" s="91">
        <v>45000</v>
      </c>
      <c r="G538" s="111">
        <v>1148.33</v>
      </c>
      <c r="H538" s="37">
        <v>25</v>
      </c>
      <c r="I538" s="38">
        <f t="shared" si="87"/>
        <v>1291.5</v>
      </c>
      <c r="J538" s="38">
        <f t="shared" si="88"/>
        <v>3194.9999999999995</v>
      </c>
      <c r="K538" s="38">
        <f t="shared" si="89"/>
        <v>585</v>
      </c>
      <c r="L538" s="38">
        <f t="shared" si="90"/>
        <v>1368</v>
      </c>
      <c r="M538" s="38">
        <f t="shared" si="91"/>
        <v>3190.5</v>
      </c>
      <c r="N538" s="39"/>
      <c r="O538" s="37">
        <f t="shared" si="86"/>
        <v>9630</v>
      </c>
      <c r="P538" s="113">
        <v>4637.05</v>
      </c>
      <c r="Q538" s="37">
        <f t="shared" si="92"/>
        <v>6970.5</v>
      </c>
      <c r="R538" s="37">
        <f t="shared" si="85"/>
        <v>40362.949999999997</v>
      </c>
      <c r="S538" s="92" t="s">
        <v>1084</v>
      </c>
      <c r="T538" s="90" t="s">
        <v>2178</v>
      </c>
      <c r="U538" s="107">
        <v>2</v>
      </c>
      <c r="V538" s="90" t="s">
        <v>1443</v>
      </c>
    </row>
    <row r="539" spans="1:22" s="14" customFormat="1" ht="39" x14ac:dyDescent="0.25">
      <c r="A539" s="36">
        <v>532</v>
      </c>
      <c r="B539" s="90" t="s">
        <v>378</v>
      </c>
      <c r="C539" s="90" t="s">
        <v>379</v>
      </c>
      <c r="D539" s="90" t="s">
        <v>1090</v>
      </c>
      <c r="E539" s="130" t="s">
        <v>1085</v>
      </c>
      <c r="F539" s="91">
        <v>60000</v>
      </c>
      <c r="G539" s="111">
        <v>3010.63</v>
      </c>
      <c r="H539" s="37">
        <v>25</v>
      </c>
      <c r="I539" s="38">
        <f t="shared" si="87"/>
        <v>1722</v>
      </c>
      <c r="J539" s="38">
        <f t="shared" si="88"/>
        <v>4260</v>
      </c>
      <c r="K539" s="38">
        <f t="shared" si="89"/>
        <v>780</v>
      </c>
      <c r="L539" s="38">
        <f t="shared" si="90"/>
        <v>1824</v>
      </c>
      <c r="M539" s="38">
        <f t="shared" si="91"/>
        <v>4254</v>
      </c>
      <c r="N539" s="39"/>
      <c r="O539" s="37">
        <f t="shared" si="86"/>
        <v>12840</v>
      </c>
      <c r="P539" s="113">
        <v>9916.09</v>
      </c>
      <c r="Q539" s="37">
        <f t="shared" si="92"/>
        <v>9294</v>
      </c>
      <c r="R539" s="37">
        <f t="shared" si="85"/>
        <v>50083.91</v>
      </c>
      <c r="S539" s="92" t="s">
        <v>1084</v>
      </c>
      <c r="T539" s="90" t="s">
        <v>2178</v>
      </c>
      <c r="U539" s="107">
        <v>4</v>
      </c>
      <c r="V539" s="90" t="s">
        <v>1423</v>
      </c>
    </row>
    <row r="540" spans="1:22" s="14" customFormat="1" ht="39" x14ac:dyDescent="0.25">
      <c r="A540" s="36">
        <v>533</v>
      </c>
      <c r="B540" s="90" t="s">
        <v>324</v>
      </c>
      <c r="C540" s="90" t="s">
        <v>325</v>
      </c>
      <c r="D540" s="90" t="s">
        <v>1124</v>
      </c>
      <c r="E540" s="130" t="s">
        <v>1085</v>
      </c>
      <c r="F540" s="91">
        <v>44375</v>
      </c>
      <c r="G540" s="111">
        <v>1060.1199999999999</v>
      </c>
      <c r="H540" s="37">
        <v>25</v>
      </c>
      <c r="I540" s="38">
        <f t="shared" si="87"/>
        <v>1273.5625</v>
      </c>
      <c r="J540" s="38">
        <f t="shared" si="88"/>
        <v>3150.6249999999995</v>
      </c>
      <c r="K540" s="38">
        <f t="shared" si="89"/>
        <v>576.875</v>
      </c>
      <c r="L540" s="38">
        <f t="shared" si="90"/>
        <v>1349</v>
      </c>
      <c r="M540" s="38">
        <f t="shared" si="91"/>
        <v>3146.1875</v>
      </c>
      <c r="N540" s="39"/>
      <c r="O540" s="37">
        <f t="shared" si="86"/>
        <v>9496.25</v>
      </c>
      <c r="P540" s="113">
        <v>12253.84</v>
      </c>
      <c r="Q540" s="37">
        <f t="shared" si="92"/>
        <v>6873.6875</v>
      </c>
      <c r="R540" s="37">
        <f t="shared" si="85"/>
        <v>32121.16</v>
      </c>
      <c r="S540" s="92" t="s">
        <v>1084</v>
      </c>
      <c r="T540" s="90" t="s">
        <v>2179</v>
      </c>
      <c r="U540" s="107">
        <v>1</v>
      </c>
      <c r="V540" s="90" t="s">
        <v>1382</v>
      </c>
    </row>
    <row r="541" spans="1:22" s="14" customFormat="1" ht="39" x14ac:dyDescent="0.25">
      <c r="A541" s="36">
        <v>534</v>
      </c>
      <c r="B541" s="90" t="s">
        <v>362</v>
      </c>
      <c r="C541" s="90" t="s">
        <v>289</v>
      </c>
      <c r="D541" s="90" t="s">
        <v>1101</v>
      </c>
      <c r="E541" s="130" t="s">
        <v>1085</v>
      </c>
      <c r="F541" s="91">
        <v>70000</v>
      </c>
      <c r="G541" s="111">
        <v>5130.45</v>
      </c>
      <c r="H541" s="37">
        <v>25</v>
      </c>
      <c r="I541" s="38">
        <f t="shared" si="87"/>
        <v>2009</v>
      </c>
      <c r="J541" s="38">
        <f t="shared" si="88"/>
        <v>4970</v>
      </c>
      <c r="K541" s="38">
        <f t="shared" si="89"/>
        <v>910</v>
      </c>
      <c r="L541" s="38">
        <f t="shared" si="90"/>
        <v>2128</v>
      </c>
      <c r="M541" s="38">
        <f t="shared" si="91"/>
        <v>4963</v>
      </c>
      <c r="N541" s="39"/>
      <c r="O541" s="37">
        <f t="shared" si="86"/>
        <v>14980</v>
      </c>
      <c r="P541" s="113">
        <v>11082.57</v>
      </c>
      <c r="Q541" s="37">
        <f t="shared" si="92"/>
        <v>10843</v>
      </c>
      <c r="R541" s="37">
        <f t="shared" si="85"/>
        <v>58917.43</v>
      </c>
      <c r="S541" s="93" t="s">
        <v>1089</v>
      </c>
      <c r="T541" s="90" t="s">
        <v>2179</v>
      </c>
      <c r="U541" s="107">
        <v>4</v>
      </c>
      <c r="V541" s="90" t="s">
        <v>1411</v>
      </c>
    </row>
    <row r="542" spans="1:22" s="14" customFormat="1" x14ac:dyDescent="0.25">
      <c r="A542" s="36">
        <v>535</v>
      </c>
      <c r="B542" s="90" t="s">
        <v>873</v>
      </c>
      <c r="C542" s="90" t="s">
        <v>284</v>
      </c>
      <c r="D542" s="90" t="s">
        <v>1133</v>
      </c>
      <c r="E542" s="130" t="s">
        <v>1083</v>
      </c>
      <c r="F542" s="91">
        <v>17600</v>
      </c>
      <c r="G542" s="110">
        <v>0</v>
      </c>
      <c r="H542" s="37">
        <v>25</v>
      </c>
      <c r="I542" s="38">
        <f t="shared" si="87"/>
        <v>505.12</v>
      </c>
      <c r="J542" s="38">
        <f t="shared" si="88"/>
        <v>1249.5999999999999</v>
      </c>
      <c r="K542" s="38">
        <f t="shared" si="89"/>
        <v>228.79999999999998</v>
      </c>
      <c r="L542" s="38">
        <f t="shared" si="90"/>
        <v>535.04</v>
      </c>
      <c r="M542" s="38">
        <f t="shared" si="91"/>
        <v>1247.8400000000001</v>
      </c>
      <c r="N542" s="39"/>
      <c r="O542" s="37">
        <f t="shared" si="86"/>
        <v>3766.3999999999996</v>
      </c>
      <c r="P542" s="113">
        <v>2442.8200000000002</v>
      </c>
      <c r="Q542" s="37">
        <f t="shared" si="92"/>
        <v>2726.24</v>
      </c>
      <c r="R542" s="37">
        <f t="shared" si="85"/>
        <v>15157.18</v>
      </c>
      <c r="S542" s="92" t="s">
        <v>1084</v>
      </c>
      <c r="T542" s="90" t="s">
        <v>2179</v>
      </c>
      <c r="U542" s="107">
        <v>3</v>
      </c>
      <c r="V542" s="90" t="s">
        <v>1866</v>
      </c>
    </row>
    <row r="543" spans="1:22" s="14" customFormat="1" x14ac:dyDescent="0.25">
      <c r="A543" s="36">
        <v>536</v>
      </c>
      <c r="B543" s="90" t="s">
        <v>936</v>
      </c>
      <c r="C543" s="90" t="s">
        <v>181</v>
      </c>
      <c r="D543" s="90" t="s">
        <v>2217</v>
      </c>
      <c r="E543" s="130" t="s">
        <v>1083</v>
      </c>
      <c r="F543" s="91">
        <v>12000</v>
      </c>
      <c r="G543" s="110">
        <v>0</v>
      </c>
      <c r="H543" s="37">
        <v>25</v>
      </c>
      <c r="I543" s="38">
        <f t="shared" si="87"/>
        <v>344.4</v>
      </c>
      <c r="J543" s="38">
        <f t="shared" si="88"/>
        <v>851.99999999999989</v>
      </c>
      <c r="K543" s="38">
        <f t="shared" si="89"/>
        <v>156</v>
      </c>
      <c r="L543" s="38">
        <f t="shared" si="90"/>
        <v>364.8</v>
      </c>
      <c r="M543" s="38">
        <f t="shared" si="91"/>
        <v>850.80000000000007</v>
      </c>
      <c r="N543" s="39"/>
      <c r="O543" s="37">
        <f t="shared" si="86"/>
        <v>2568</v>
      </c>
      <c r="P543" s="114">
        <v>734.2</v>
      </c>
      <c r="Q543" s="37">
        <f t="shared" si="92"/>
        <v>1858.8</v>
      </c>
      <c r="R543" s="37">
        <f t="shared" si="85"/>
        <v>11265.8</v>
      </c>
      <c r="S543" s="92" t="s">
        <v>1084</v>
      </c>
      <c r="T543" s="90" t="s">
        <v>2179</v>
      </c>
      <c r="U543" s="107">
        <v>1</v>
      </c>
      <c r="V543" s="90" t="s">
        <v>1925</v>
      </c>
    </row>
    <row r="544" spans="1:22" s="14" customFormat="1" x14ac:dyDescent="0.25">
      <c r="A544" s="36">
        <v>537</v>
      </c>
      <c r="B544" s="90" t="s">
        <v>677</v>
      </c>
      <c r="C544" s="90" t="s">
        <v>678</v>
      </c>
      <c r="D544" s="90" t="s">
        <v>1109</v>
      </c>
      <c r="E544" s="130" t="s">
        <v>1083</v>
      </c>
      <c r="F544" s="91">
        <v>160000</v>
      </c>
      <c r="G544" s="111">
        <v>26249.27</v>
      </c>
      <c r="H544" s="37">
        <v>25</v>
      </c>
      <c r="I544" s="38">
        <f t="shared" si="87"/>
        <v>4592</v>
      </c>
      <c r="J544" s="38">
        <f t="shared" si="88"/>
        <v>11359.999999999998</v>
      </c>
      <c r="K544" s="38">
        <f t="shared" si="89"/>
        <v>2080</v>
      </c>
      <c r="L544" s="38">
        <f t="shared" si="90"/>
        <v>4864</v>
      </c>
      <c r="M544" s="38">
        <f t="shared" si="91"/>
        <v>11344</v>
      </c>
      <c r="N544" s="39"/>
      <c r="O544" s="37">
        <f t="shared" si="86"/>
        <v>34240</v>
      </c>
      <c r="P544" s="113">
        <v>35608.67</v>
      </c>
      <c r="Q544" s="37">
        <f t="shared" si="92"/>
        <v>24784</v>
      </c>
      <c r="R544" s="37">
        <f t="shared" si="85"/>
        <v>124391.33</v>
      </c>
      <c r="S544" s="92" t="s">
        <v>1084</v>
      </c>
      <c r="T544" s="90" t="s">
        <v>2179</v>
      </c>
      <c r="U544" s="107">
        <v>3</v>
      </c>
      <c r="V544" s="90" t="s">
        <v>1689</v>
      </c>
    </row>
    <row r="545" spans="1:31" s="14" customFormat="1" x14ac:dyDescent="0.25">
      <c r="A545" s="36">
        <v>538</v>
      </c>
      <c r="B545" s="90" t="s">
        <v>2051</v>
      </c>
      <c r="C545" s="90" t="s">
        <v>21</v>
      </c>
      <c r="D545" s="90" t="s">
        <v>1082</v>
      </c>
      <c r="E545" s="130" t="s">
        <v>2182</v>
      </c>
      <c r="F545" s="91">
        <v>150000</v>
      </c>
      <c r="G545" s="111">
        <v>23866.62</v>
      </c>
      <c r="H545" s="37">
        <v>25</v>
      </c>
      <c r="I545" s="38">
        <f t="shared" si="87"/>
        <v>4305</v>
      </c>
      <c r="J545" s="38">
        <f t="shared" si="88"/>
        <v>10649.999999999998</v>
      </c>
      <c r="K545" s="38">
        <f t="shared" si="89"/>
        <v>1950</v>
      </c>
      <c r="L545" s="38">
        <f t="shared" si="90"/>
        <v>4560</v>
      </c>
      <c r="M545" s="38">
        <f t="shared" si="91"/>
        <v>10635</v>
      </c>
      <c r="N545" s="39"/>
      <c r="O545" s="37">
        <f t="shared" si="86"/>
        <v>32100</v>
      </c>
      <c r="P545" s="113">
        <v>32756.62</v>
      </c>
      <c r="Q545" s="37">
        <f t="shared" si="92"/>
        <v>23235</v>
      </c>
      <c r="R545" s="37">
        <f t="shared" ref="R545:R572" si="93">F545-P545</f>
        <v>117243.38</v>
      </c>
      <c r="S545" s="92" t="s">
        <v>1084</v>
      </c>
      <c r="T545" s="90" t="s">
        <v>2179</v>
      </c>
      <c r="U545" s="107">
        <v>2</v>
      </c>
      <c r="V545" s="90" t="s">
        <v>2289</v>
      </c>
    </row>
    <row r="546" spans="1:31" s="14" customFormat="1" x14ac:dyDescent="0.25">
      <c r="A546" s="36">
        <v>539</v>
      </c>
      <c r="B546" s="90" t="s">
        <v>333</v>
      </c>
      <c r="C546" s="90" t="s">
        <v>334</v>
      </c>
      <c r="D546" s="90" t="s">
        <v>1090</v>
      </c>
      <c r="E546" s="130" t="s">
        <v>1083</v>
      </c>
      <c r="F546" s="91">
        <v>60000</v>
      </c>
      <c r="G546" s="111">
        <v>3486.68</v>
      </c>
      <c r="H546" s="37">
        <v>25</v>
      </c>
      <c r="I546" s="38">
        <f t="shared" si="87"/>
        <v>1722</v>
      </c>
      <c r="J546" s="38">
        <f t="shared" si="88"/>
        <v>4260</v>
      </c>
      <c r="K546" s="38">
        <f t="shared" si="89"/>
        <v>780</v>
      </c>
      <c r="L546" s="38">
        <f t="shared" si="90"/>
        <v>1824</v>
      </c>
      <c r="M546" s="38">
        <f t="shared" si="91"/>
        <v>4254</v>
      </c>
      <c r="N546" s="39"/>
      <c r="O546" s="37">
        <f t="shared" si="86"/>
        <v>12840</v>
      </c>
      <c r="P546" s="113">
        <v>7157.68</v>
      </c>
      <c r="Q546" s="37">
        <f t="shared" si="92"/>
        <v>9294</v>
      </c>
      <c r="R546" s="37">
        <f t="shared" si="93"/>
        <v>52842.32</v>
      </c>
      <c r="S546" s="94" t="s">
        <v>1092</v>
      </c>
      <c r="T546" s="90" t="s">
        <v>2179</v>
      </c>
      <c r="U546" s="107">
        <v>4</v>
      </c>
      <c r="V546" s="90" t="s">
        <v>1388</v>
      </c>
    </row>
    <row r="547" spans="1:31" s="14" customFormat="1" x14ac:dyDescent="0.25">
      <c r="A547" s="36">
        <v>540</v>
      </c>
      <c r="B547" s="90" t="s">
        <v>671</v>
      </c>
      <c r="C547" s="90" t="s">
        <v>58</v>
      </c>
      <c r="D547" s="90" t="s">
        <v>1137</v>
      </c>
      <c r="E547" s="130" t="s">
        <v>1083</v>
      </c>
      <c r="F547" s="91">
        <v>12000</v>
      </c>
      <c r="G547" s="110">
        <v>0</v>
      </c>
      <c r="H547" s="37">
        <v>25</v>
      </c>
      <c r="I547" s="38">
        <f t="shared" si="87"/>
        <v>344.4</v>
      </c>
      <c r="J547" s="38">
        <f t="shared" si="88"/>
        <v>851.99999999999989</v>
      </c>
      <c r="K547" s="38">
        <f t="shared" si="89"/>
        <v>156</v>
      </c>
      <c r="L547" s="38">
        <f t="shared" si="90"/>
        <v>364.8</v>
      </c>
      <c r="M547" s="38">
        <f t="shared" si="91"/>
        <v>850.80000000000007</v>
      </c>
      <c r="N547" s="39"/>
      <c r="O547" s="37">
        <f t="shared" ref="O547:O578" si="94">I547+J547+K547+L547+M547</f>
        <v>2568</v>
      </c>
      <c r="P547" s="114">
        <v>734.2</v>
      </c>
      <c r="Q547" s="37">
        <f t="shared" si="92"/>
        <v>1858.8</v>
      </c>
      <c r="R547" s="37">
        <f t="shared" si="93"/>
        <v>11265.8</v>
      </c>
      <c r="S547" s="94" t="s">
        <v>1089</v>
      </c>
      <c r="T547" s="90" t="s">
        <v>2178</v>
      </c>
      <c r="U547" s="107">
        <v>1</v>
      </c>
      <c r="V547" s="90" t="s">
        <v>1683</v>
      </c>
    </row>
    <row r="548" spans="1:31" s="14" customFormat="1" x14ac:dyDescent="0.25">
      <c r="A548" s="36">
        <v>541</v>
      </c>
      <c r="B548" s="90" t="s">
        <v>2175</v>
      </c>
      <c r="C548" s="90" t="s">
        <v>806</v>
      </c>
      <c r="D548" s="90" t="s">
        <v>1108</v>
      </c>
      <c r="E548" s="130" t="s">
        <v>1083</v>
      </c>
      <c r="F548" s="91">
        <v>25000</v>
      </c>
      <c r="G548" s="110">
        <v>0</v>
      </c>
      <c r="H548" s="37">
        <v>25</v>
      </c>
      <c r="I548" s="38">
        <f t="shared" si="87"/>
        <v>717.5</v>
      </c>
      <c r="J548" s="38">
        <f t="shared" si="88"/>
        <v>1774.9999999999998</v>
      </c>
      <c r="K548" s="38">
        <f t="shared" si="89"/>
        <v>325</v>
      </c>
      <c r="L548" s="38">
        <f t="shared" si="90"/>
        <v>760</v>
      </c>
      <c r="M548" s="38">
        <f t="shared" si="91"/>
        <v>1772.5000000000002</v>
      </c>
      <c r="N548" s="39"/>
      <c r="O548" s="37">
        <f t="shared" si="94"/>
        <v>5350</v>
      </c>
      <c r="P548" s="113">
        <v>1502.5</v>
      </c>
      <c r="Q548" s="37">
        <f t="shared" si="92"/>
        <v>3872.5</v>
      </c>
      <c r="R548" s="37">
        <f t="shared" si="93"/>
        <v>23497.5</v>
      </c>
      <c r="S548" s="92" t="s">
        <v>1084</v>
      </c>
      <c r="T548" s="90" t="s">
        <v>2178</v>
      </c>
      <c r="U548" s="107">
        <v>3</v>
      </c>
      <c r="V548" s="90" t="s">
        <v>2266</v>
      </c>
      <c r="W548" s="8"/>
      <c r="X548" s="8"/>
      <c r="Y548" s="8"/>
      <c r="Z548" s="8"/>
      <c r="AA548" s="8"/>
      <c r="AB548" s="8"/>
      <c r="AC548" s="8"/>
      <c r="AD548" s="8"/>
      <c r="AE548" s="8"/>
    </row>
    <row r="549" spans="1:31" s="14" customFormat="1" x14ac:dyDescent="0.25">
      <c r="A549" s="36">
        <v>542</v>
      </c>
      <c r="B549" s="90" t="s">
        <v>416</v>
      </c>
      <c r="C549" s="90" t="s">
        <v>58</v>
      </c>
      <c r="D549" s="90" t="s">
        <v>1137</v>
      </c>
      <c r="E549" s="130" t="s">
        <v>1083</v>
      </c>
      <c r="F549" s="91">
        <v>12500</v>
      </c>
      <c r="G549" s="110">
        <v>0</v>
      </c>
      <c r="H549" s="37">
        <v>25</v>
      </c>
      <c r="I549" s="38">
        <f t="shared" si="87"/>
        <v>358.75</v>
      </c>
      <c r="J549" s="38">
        <f t="shared" si="88"/>
        <v>887.49999999999989</v>
      </c>
      <c r="K549" s="38">
        <f t="shared" si="89"/>
        <v>162.5</v>
      </c>
      <c r="L549" s="38">
        <f t="shared" si="90"/>
        <v>380</v>
      </c>
      <c r="M549" s="38">
        <f t="shared" si="91"/>
        <v>886.25000000000011</v>
      </c>
      <c r="N549" s="39"/>
      <c r="O549" s="37">
        <f t="shared" si="94"/>
        <v>2675</v>
      </c>
      <c r="P549" s="114">
        <v>763.75</v>
      </c>
      <c r="Q549" s="37">
        <f t="shared" si="92"/>
        <v>1936.25</v>
      </c>
      <c r="R549" s="37">
        <f t="shared" si="93"/>
        <v>11736.25</v>
      </c>
      <c r="S549" s="92" t="s">
        <v>1084</v>
      </c>
      <c r="T549" s="90" t="s">
        <v>2178</v>
      </c>
      <c r="U549" s="107">
        <v>1</v>
      </c>
      <c r="V549" s="90" t="s">
        <v>1457</v>
      </c>
    </row>
    <row r="550" spans="1:31" s="14" customFormat="1" ht="39" x14ac:dyDescent="0.25">
      <c r="A550" s="36">
        <v>543</v>
      </c>
      <c r="B550" s="90" t="s">
        <v>761</v>
      </c>
      <c r="C550" s="90" t="s">
        <v>306</v>
      </c>
      <c r="D550" s="90" t="s">
        <v>1120</v>
      </c>
      <c r="E550" s="130" t="s">
        <v>1085</v>
      </c>
      <c r="F550" s="91">
        <v>40000</v>
      </c>
      <c r="G550" s="112">
        <v>442.65</v>
      </c>
      <c r="H550" s="37">
        <v>25</v>
      </c>
      <c r="I550" s="38">
        <f t="shared" si="87"/>
        <v>1148</v>
      </c>
      <c r="J550" s="38">
        <f t="shared" si="88"/>
        <v>2839.9999999999995</v>
      </c>
      <c r="K550" s="38">
        <f t="shared" si="89"/>
        <v>520</v>
      </c>
      <c r="L550" s="38">
        <f t="shared" si="90"/>
        <v>1216</v>
      </c>
      <c r="M550" s="38">
        <f t="shared" si="91"/>
        <v>2836</v>
      </c>
      <c r="N550" s="39"/>
      <c r="O550" s="37">
        <f t="shared" si="94"/>
        <v>8560</v>
      </c>
      <c r="P550" s="113">
        <v>8659.5400000000009</v>
      </c>
      <c r="Q550" s="37">
        <f t="shared" si="92"/>
        <v>6196</v>
      </c>
      <c r="R550" s="37">
        <f t="shared" si="93"/>
        <v>31340.46</v>
      </c>
      <c r="S550" s="92" t="s">
        <v>1084</v>
      </c>
      <c r="T550" s="90" t="s">
        <v>2178</v>
      </c>
      <c r="U550" s="107">
        <v>3</v>
      </c>
      <c r="V550" s="90" t="s">
        <v>1767</v>
      </c>
    </row>
    <row r="551" spans="1:31" s="14" customFormat="1" x14ac:dyDescent="0.25">
      <c r="A551" s="36">
        <v>544</v>
      </c>
      <c r="B551" s="90" t="s">
        <v>451</v>
      </c>
      <c r="C551" s="90" t="s">
        <v>188</v>
      </c>
      <c r="D551" s="90" t="s">
        <v>1137</v>
      </c>
      <c r="E551" s="130" t="s">
        <v>1083</v>
      </c>
      <c r="F551" s="91">
        <v>15000</v>
      </c>
      <c r="G551" s="110">
        <v>0</v>
      </c>
      <c r="H551" s="37">
        <v>25</v>
      </c>
      <c r="I551" s="38">
        <f t="shared" si="87"/>
        <v>430.5</v>
      </c>
      <c r="J551" s="38">
        <f t="shared" si="88"/>
        <v>1065</v>
      </c>
      <c r="K551" s="38">
        <f t="shared" si="89"/>
        <v>195</v>
      </c>
      <c r="L551" s="38">
        <f t="shared" si="90"/>
        <v>456</v>
      </c>
      <c r="M551" s="38">
        <f t="shared" si="91"/>
        <v>1063.5</v>
      </c>
      <c r="N551" s="39"/>
      <c r="O551" s="37">
        <f t="shared" si="94"/>
        <v>3210</v>
      </c>
      <c r="P551" s="113">
        <v>2101.62</v>
      </c>
      <c r="Q551" s="37">
        <f t="shared" si="92"/>
        <v>2323.5</v>
      </c>
      <c r="R551" s="37">
        <f t="shared" si="93"/>
        <v>12898.380000000001</v>
      </c>
      <c r="S551" s="93" t="s">
        <v>1089</v>
      </c>
      <c r="T551" s="90" t="s">
        <v>2178</v>
      </c>
      <c r="U551" s="107">
        <v>2</v>
      </c>
      <c r="V551" s="90" t="s">
        <v>1488</v>
      </c>
    </row>
    <row r="552" spans="1:31" s="14" customFormat="1" ht="39" x14ac:dyDescent="0.25">
      <c r="A552" s="36">
        <v>545</v>
      </c>
      <c r="B552" s="90" t="s">
        <v>229</v>
      </c>
      <c r="C552" s="90" t="s">
        <v>29</v>
      </c>
      <c r="D552" s="90" t="s">
        <v>1082</v>
      </c>
      <c r="E552" s="130" t="s">
        <v>1085</v>
      </c>
      <c r="F552" s="91">
        <v>40000</v>
      </c>
      <c r="G552" s="112">
        <v>442.65</v>
      </c>
      <c r="H552" s="37">
        <v>25</v>
      </c>
      <c r="I552" s="38">
        <f t="shared" si="87"/>
        <v>1148</v>
      </c>
      <c r="J552" s="38">
        <f t="shared" si="88"/>
        <v>2839.9999999999995</v>
      </c>
      <c r="K552" s="38">
        <f t="shared" si="89"/>
        <v>520</v>
      </c>
      <c r="L552" s="38">
        <f t="shared" si="90"/>
        <v>1216</v>
      </c>
      <c r="M552" s="38">
        <f t="shared" si="91"/>
        <v>2836</v>
      </c>
      <c r="N552" s="39"/>
      <c r="O552" s="37">
        <f t="shared" si="94"/>
        <v>8560</v>
      </c>
      <c r="P552" s="113">
        <v>2831.65</v>
      </c>
      <c r="Q552" s="37">
        <f t="shared" si="92"/>
        <v>6196</v>
      </c>
      <c r="R552" s="37">
        <f t="shared" si="93"/>
        <v>37168.35</v>
      </c>
      <c r="S552" s="92" t="s">
        <v>1084</v>
      </c>
      <c r="T552" s="90" t="s">
        <v>2179</v>
      </c>
      <c r="U552" s="107" t="s">
        <v>2182</v>
      </c>
      <c r="V552" s="90" t="s">
        <v>1305</v>
      </c>
    </row>
    <row r="553" spans="1:31" s="14" customFormat="1" ht="39" x14ac:dyDescent="0.25">
      <c r="A553" s="36">
        <v>546</v>
      </c>
      <c r="B553" s="90" t="s">
        <v>198</v>
      </c>
      <c r="C553" s="90" t="s">
        <v>199</v>
      </c>
      <c r="D553" s="90" t="s">
        <v>1108</v>
      </c>
      <c r="E553" s="130" t="s">
        <v>1085</v>
      </c>
      <c r="F553" s="91">
        <v>40000</v>
      </c>
      <c r="G553" s="112">
        <v>442.65</v>
      </c>
      <c r="H553" s="37">
        <v>25</v>
      </c>
      <c r="I553" s="38">
        <f t="shared" si="87"/>
        <v>1148</v>
      </c>
      <c r="J553" s="38">
        <f t="shared" si="88"/>
        <v>2839.9999999999995</v>
      </c>
      <c r="K553" s="38">
        <f t="shared" si="89"/>
        <v>520</v>
      </c>
      <c r="L553" s="38">
        <f t="shared" si="90"/>
        <v>1216</v>
      </c>
      <c r="M553" s="38">
        <f t="shared" si="91"/>
        <v>2836</v>
      </c>
      <c r="N553" s="39"/>
      <c r="O553" s="37">
        <f t="shared" si="94"/>
        <v>8560</v>
      </c>
      <c r="P553" s="113">
        <v>2981.65</v>
      </c>
      <c r="Q553" s="37">
        <f t="shared" si="92"/>
        <v>6196</v>
      </c>
      <c r="R553" s="37">
        <f t="shared" si="93"/>
        <v>37018.35</v>
      </c>
      <c r="S553" s="95" t="s">
        <v>1089</v>
      </c>
      <c r="T553" s="90" t="s">
        <v>2178</v>
      </c>
      <c r="U553" s="107">
        <v>3</v>
      </c>
      <c r="V553" s="90" t="s">
        <v>1283</v>
      </c>
    </row>
    <row r="554" spans="1:31" s="14" customFormat="1" x14ac:dyDescent="0.25">
      <c r="A554" s="36">
        <v>547</v>
      </c>
      <c r="B554" s="90" t="s">
        <v>941</v>
      </c>
      <c r="C554" s="90" t="s">
        <v>289</v>
      </c>
      <c r="D554" s="90" t="s">
        <v>1126</v>
      </c>
      <c r="E554" s="130" t="s">
        <v>1083</v>
      </c>
      <c r="F554" s="91">
        <v>70000</v>
      </c>
      <c r="G554" s="111">
        <v>5368.48</v>
      </c>
      <c r="H554" s="37">
        <v>25</v>
      </c>
      <c r="I554" s="38">
        <f t="shared" si="87"/>
        <v>2009</v>
      </c>
      <c r="J554" s="38">
        <f t="shared" si="88"/>
        <v>4970</v>
      </c>
      <c r="K554" s="38">
        <f t="shared" si="89"/>
        <v>910</v>
      </c>
      <c r="L554" s="38">
        <f t="shared" si="90"/>
        <v>2128</v>
      </c>
      <c r="M554" s="38">
        <f t="shared" si="91"/>
        <v>4963</v>
      </c>
      <c r="N554" s="39"/>
      <c r="O554" s="37">
        <f t="shared" si="94"/>
        <v>14980</v>
      </c>
      <c r="P554" s="113">
        <v>9630.48</v>
      </c>
      <c r="Q554" s="37">
        <f t="shared" si="92"/>
        <v>10843</v>
      </c>
      <c r="R554" s="37">
        <f t="shared" si="93"/>
        <v>60369.520000000004</v>
      </c>
      <c r="S554" s="92" t="s">
        <v>1084</v>
      </c>
      <c r="T554" s="90" t="s">
        <v>2178</v>
      </c>
      <c r="U554" s="107">
        <v>3</v>
      </c>
      <c r="V554" s="90" t="s">
        <v>1928</v>
      </c>
    </row>
    <row r="555" spans="1:31" s="14" customFormat="1" x14ac:dyDescent="0.25">
      <c r="A555" s="36">
        <v>548</v>
      </c>
      <c r="B555" s="90" t="s">
        <v>2114</v>
      </c>
      <c r="C555" s="90" t="s">
        <v>364</v>
      </c>
      <c r="D555" s="90" t="s">
        <v>1137</v>
      </c>
      <c r="E555" s="130" t="s">
        <v>1083</v>
      </c>
      <c r="F555" s="91">
        <v>14000</v>
      </c>
      <c r="G555" s="110">
        <v>0</v>
      </c>
      <c r="H555" s="37">
        <v>25</v>
      </c>
      <c r="I555" s="38">
        <f t="shared" si="87"/>
        <v>401.8</v>
      </c>
      <c r="J555" s="38">
        <f t="shared" si="88"/>
        <v>993.99999999999989</v>
      </c>
      <c r="K555" s="38">
        <f t="shared" si="89"/>
        <v>182</v>
      </c>
      <c r="L555" s="38">
        <f t="shared" si="90"/>
        <v>425.6</v>
      </c>
      <c r="M555" s="38">
        <f t="shared" si="91"/>
        <v>992.6</v>
      </c>
      <c r="N555" s="39"/>
      <c r="O555" s="37">
        <f t="shared" si="94"/>
        <v>2996</v>
      </c>
      <c r="P555" s="114">
        <v>852.4</v>
      </c>
      <c r="Q555" s="37">
        <f t="shared" si="92"/>
        <v>2168.6</v>
      </c>
      <c r="R555" s="37">
        <f t="shared" si="93"/>
        <v>13147.6</v>
      </c>
      <c r="S555" s="92" t="s">
        <v>1084</v>
      </c>
      <c r="T555" s="90" t="s">
        <v>2178</v>
      </c>
      <c r="U555" s="107">
        <v>1</v>
      </c>
      <c r="V555" s="90" t="s">
        <v>2320</v>
      </c>
    </row>
    <row r="556" spans="1:31" s="14" customFormat="1" ht="39" x14ac:dyDescent="0.25">
      <c r="A556" s="36">
        <v>549</v>
      </c>
      <c r="B556" s="90" t="s">
        <v>467</v>
      </c>
      <c r="C556" s="90" t="s">
        <v>58</v>
      </c>
      <c r="D556" s="90" t="s">
        <v>1082</v>
      </c>
      <c r="E556" s="130" t="s">
        <v>1085</v>
      </c>
      <c r="F556" s="91">
        <v>22000</v>
      </c>
      <c r="G556" s="110">
        <v>0</v>
      </c>
      <c r="H556" s="37">
        <v>25</v>
      </c>
      <c r="I556" s="38">
        <f t="shared" si="87"/>
        <v>631.4</v>
      </c>
      <c r="J556" s="38">
        <f t="shared" si="88"/>
        <v>1561.9999999999998</v>
      </c>
      <c r="K556" s="38">
        <f t="shared" si="89"/>
        <v>286</v>
      </c>
      <c r="L556" s="38">
        <f t="shared" si="90"/>
        <v>668.8</v>
      </c>
      <c r="M556" s="38">
        <f t="shared" si="91"/>
        <v>1559.8000000000002</v>
      </c>
      <c r="N556" s="39"/>
      <c r="O556" s="37">
        <f t="shared" si="94"/>
        <v>4708</v>
      </c>
      <c r="P556" s="113">
        <v>1375.2</v>
      </c>
      <c r="Q556" s="37">
        <f t="shared" si="92"/>
        <v>3407.8</v>
      </c>
      <c r="R556" s="37">
        <f t="shared" si="93"/>
        <v>20624.8</v>
      </c>
      <c r="S556" s="92" t="s">
        <v>1084</v>
      </c>
      <c r="T556" s="90" t="s">
        <v>2178</v>
      </c>
      <c r="U556" s="107" t="s">
        <v>2182</v>
      </c>
      <c r="V556" s="90" t="s">
        <v>1500</v>
      </c>
    </row>
    <row r="557" spans="1:31" s="14" customFormat="1" ht="39" x14ac:dyDescent="0.25">
      <c r="A557" s="36">
        <v>550</v>
      </c>
      <c r="B557" s="90" t="s">
        <v>228</v>
      </c>
      <c r="C557" s="90" t="s">
        <v>27</v>
      </c>
      <c r="D557" s="90" t="s">
        <v>1119</v>
      </c>
      <c r="E557" s="130" t="s">
        <v>1085</v>
      </c>
      <c r="F557" s="91">
        <v>35000</v>
      </c>
      <c r="G557" s="110">
        <v>0</v>
      </c>
      <c r="H557" s="37">
        <v>25</v>
      </c>
      <c r="I557" s="38">
        <f t="shared" si="87"/>
        <v>1004.5</v>
      </c>
      <c r="J557" s="38">
        <f t="shared" si="88"/>
        <v>2485</v>
      </c>
      <c r="K557" s="38">
        <f t="shared" si="89"/>
        <v>455</v>
      </c>
      <c r="L557" s="38">
        <f t="shared" si="90"/>
        <v>1064</v>
      </c>
      <c r="M557" s="38">
        <f t="shared" si="91"/>
        <v>2481.5</v>
      </c>
      <c r="N557" s="39"/>
      <c r="O557" s="37">
        <f t="shared" si="94"/>
        <v>7490</v>
      </c>
      <c r="P557" s="113">
        <v>2743.5</v>
      </c>
      <c r="Q557" s="37">
        <f t="shared" si="92"/>
        <v>5421.5</v>
      </c>
      <c r="R557" s="37">
        <f t="shared" si="93"/>
        <v>32256.5</v>
      </c>
      <c r="S557" s="93" t="s">
        <v>1089</v>
      </c>
      <c r="T557" s="90" t="s">
        <v>2178</v>
      </c>
      <c r="U557" s="107">
        <v>3</v>
      </c>
      <c r="V557" s="90" t="s">
        <v>1304</v>
      </c>
    </row>
    <row r="558" spans="1:31" s="14" customFormat="1" x14ac:dyDescent="0.25">
      <c r="A558" s="36">
        <v>551</v>
      </c>
      <c r="B558" s="90" t="s">
        <v>830</v>
      </c>
      <c r="C558" s="90" t="s">
        <v>58</v>
      </c>
      <c r="D558" s="90" t="s">
        <v>1113</v>
      </c>
      <c r="E558" s="130" t="s">
        <v>1083</v>
      </c>
      <c r="F558" s="91">
        <v>13500</v>
      </c>
      <c r="G558" s="110">
        <v>0</v>
      </c>
      <c r="H558" s="37">
        <v>25</v>
      </c>
      <c r="I558" s="38">
        <f t="shared" si="87"/>
        <v>387.45</v>
      </c>
      <c r="J558" s="38">
        <f t="shared" si="88"/>
        <v>958.49999999999989</v>
      </c>
      <c r="K558" s="38">
        <f t="shared" si="89"/>
        <v>175.5</v>
      </c>
      <c r="L558" s="38">
        <f t="shared" si="90"/>
        <v>410.4</v>
      </c>
      <c r="M558" s="38">
        <f t="shared" si="91"/>
        <v>957.15000000000009</v>
      </c>
      <c r="N558" s="39"/>
      <c r="O558" s="37">
        <f t="shared" si="94"/>
        <v>2889</v>
      </c>
      <c r="P558" s="114">
        <v>822.85</v>
      </c>
      <c r="Q558" s="37">
        <f t="shared" si="92"/>
        <v>2091.15</v>
      </c>
      <c r="R558" s="37">
        <f t="shared" si="93"/>
        <v>12677.15</v>
      </c>
      <c r="S558" s="92" t="s">
        <v>1084</v>
      </c>
      <c r="T558" s="90" t="s">
        <v>2178</v>
      </c>
      <c r="U558" s="107">
        <v>1</v>
      </c>
      <c r="V558" s="90" t="s">
        <v>2283</v>
      </c>
      <c r="W558" s="8"/>
      <c r="X558" s="8"/>
      <c r="Y558" s="8"/>
      <c r="Z558" s="8"/>
      <c r="AA558" s="8"/>
      <c r="AB558" s="8"/>
      <c r="AC558" s="8"/>
      <c r="AD558" s="8"/>
      <c r="AE558" s="8"/>
    </row>
    <row r="559" spans="1:31" s="14" customFormat="1" x14ac:dyDescent="0.25">
      <c r="A559" s="36">
        <v>552</v>
      </c>
      <c r="B559" s="90" t="s">
        <v>601</v>
      </c>
      <c r="C559" s="90" t="s">
        <v>58</v>
      </c>
      <c r="D559" s="90" t="s">
        <v>1137</v>
      </c>
      <c r="E559" s="130" t="s">
        <v>1083</v>
      </c>
      <c r="F559" s="91">
        <v>10000</v>
      </c>
      <c r="G559" s="110">
        <v>0</v>
      </c>
      <c r="H559" s="37">
        <v>25</v>
      </c>
      <c r="I559" s="38">
        <f t="shared" si="87"/>
        <v>287</v>
      </c>
      <c r="J559" s="38">
        <f t="shared" si="88"/>
        <v>709.99999999999989</v>
      </c>
      <c r="K559" s="38">
        <f t="shared" si="89"/>
        <v>130</v>
      </c>
      <c r="L559" s="38">
        <f t="shared" si="90"/>
        <v>304</v>
      </c>
      <c r="M559" s="38">
        <f t="shared" si="91"/>
        <v>709</v>
      </c>
      <c r="N559" s="39"/>
      <c r="O559" s="37">
        <f t="shared" si="94"/>
        <v>2140</v>
      </c>
      <c r="P559" s="114">
        <v>666</v>
      </c>
      <c r="Q559" s="37">
        <f t="shared" si="92"/>
        <v>1549</v>
      </c>
      <c r="R559" s="37">
        <f t="shared" si="93"/>
        <v>9334</v>
      </c>
      <c r="S559" s="94" t="s">
        <v>1092</v>
      </c>
      <c r="T559" s="90" t="s">
        <v>2178</v>
      </c>
      <c r="U559" s="107">
        <v>1</v>
      </c>
      <c r="V559" s="90" t="s">
        <v>1626</v>
      </c>
    </row>
    <row r="560" spans="1:31" s="14" customFormat="1" x14ac:dyDescent="0.25">
      <c r="A560" s="36">
        <v>553</v>
      </c>
      <c r="B560" s="90" t="s">
        <v>2418</v>
      </c>
      <c r="C560" s="90" t="s">
        <v>51</v>
      </c>
      <c r="D560" s="90" t="s">
        <v>2421</v>
      </c>
      <c r="E560" s="130" t="s">
        <v>1083</v>
      </c>
      <c r="F560" s="91">
        <v>33000</v>
      </c>
      <c r="G560" s="110">
        <v>0</v>
      </c>
      <c r="H560" s="37">
        <v>25</v>
      </c>
      <c r="I560" s="38">
        <f t="shared" si="87"/>
        <v>947.1</v>
      </c>
      <c r="J560" s="38">
        <f t="shared" si="88"/>
        <v>2343</v>
      </c>
      <c r="K560" s="38">
        <f t="shared" si="89"/>
        <v>429</v>
      </c>
      <c r="L560" s="38">
        <f t="shared" si="90"/>
        <v>1003.2</v>
      </c>
      <c r="M560" s="38">
        <f t="shared" si="91"/>
        <v>2339.7000000000003</v>
      </c>
      <c r="N560" s="39"/>
      <c r="O560" s="37">
        <f t="shared" si="94"/>
        <v>7062</v>
      </c>
      <c r="P560" s="113">
        <v>1975.3</v>
      </c>
      <c r="Q560" s="37">
        <f t="shared" si="92"/>
        <v>5111.7000000000007</v>
      </c>
      <c r="R560" s="37">
        <f t="shared" si="93"/>
        <v>31024.7</v>
      </c>
      <c r="S560" s="92" t="s">
        <v>1084</v>
      </c>
      <c r="T560" s="90" t="s">
        <v>2178</v>
      </c>
      <c r="U560" s="107">
        <v>2</v>
      </c>
      <c r="V560" s="90" t="s">
        <v>2444</v>
      </c>
    </row>
    <row r="561" spans="1:31" s="14" customFormat="1" ht="39" x14ac:dyDescent="0.25">
      <c r="A561" s="36">
        <v>554</v>
      </c>
      <c r="B561" s="90" t="s">
        <v>307</v>
      </c>
      <c r="C561" s="90" t="s">
        <v>308</v>
      </c>
      <c r="D561" s="90" t="s">
        <v>1111</v>
      </c>
      <c r="E561" s="130" t="s">
        <v>1085</v>
      </c>
      <c r="F561" s="91">
        <v>22522.5</v>
      </c>
      <c r="G561" s="110">
        <v>0</v>
      </c>
      <c r="H561" s="37">
        <v>25</v>
      </c>
      <c r="I561" s="38">
        <f t="shared" si="87"/>
        <v>646.39575000000002</v>
      </c>
      <c r="J561" s="38">
        <f t="shared" si="88"/>
        <v>1599.0974999999999</v>
      </c>
      <c r="K561" s="38">
        <f t="shared" si="89"/>
        <v>292.79249999999996</v>
      </c>
      <c r="L561" s="38">
        <f t="shared" si="90"/>
        <v>684.68399999999997</v>
      </c>
      <c r="M561" s="38">
        <f t="shared" si="91"/>
        <v>1596.8452500000001</v>
      </c>
      <c r="N561" s="39"/>
      <c r="O561" s="37">
        <f t="shared" si="94"/>
        <v>4819.8150000000005</v>
      </c>
      <c r="P561" s="113">
        <v>3500.42</v>
      </c>
      <c r="Q561" s="37">
        <f t="shared" si="92"/>
        <v>3488.7352499999997</v>
      </c>
      <c r="R561" s="37">
        <f t="shared" si="93"/>
        <v>19022.080000000002</v>
      </c>
      <c r="S561" s="92" t="s">
        <v>1084</v>
      </c>
      <c r="T561" s="90" t="s">
        <v>2178</v>
      </c>
      <c r="U561" s="107">
        <v>2</v>
      </c>
      <c r="V561" s="90" t="s">
        <v>1367</v>
      </c>
    </row>
    <row r="562" spans="1:31" s="14" customFormat="1" x14ac:dyDescent="0.25">
      <c r="A562" s="36">
        <v>555</v>
      </c>
      <c r="B562" s="90" t="s">
        <v>2416</v>
      </c>
      <c r="C562" s="90" t="s">
        <v>29</v>
      </c>
      <c r="D562" s="90" t="s">
        <v>2420</v>
      </c>
      <c r="E562" s="130" t="s">
        <v>1083</v>
      </c>
      <c r="F562" s="91">
        <v>40000</v>
      </c>
      <c r="G562" s="112">
        <v>442.65</v>
      </c>
      <c r="H562" s="37">
        <v>25</v>
      </c>
      <c r="I562" s="38">
        <f t="shared" si="87"/>
        <v>1148</v>
      </c>
      <c r="J562" s="38">
        <f t="shared" si="88"/>
        <v>2839.9999999999995</v>
      </c>
      <c r="K562" s="38">
        <f t="shared" si="89"/>
        <v>520</v>
      </c>
      <c r="L562" s="38">
        <f t="shared" si="90"/>
        <v>1216</v>
      </c>
      <c r="M562" s="38">
        <f t="shared" si="91"/>
        <v>2836</v>
      </c>
      <c r="N562" s="39"/>
      <c r="O562" s="37">
        <f t="shared" si="94"/>
        <v>8560</v>
      </c>
      <c r="P562" s="113">
        <v>2831.65</v>
      </c>
      <c r="Q562" s="37">
        <f t="shared" si="92"/>
        <v>6196</v>
      </c>
      <c r="R562" s="37">
        <f t="shared" si="93"/>
        <v>37168.35</v>
      </c>
      <c r="S562" s="92" t="s">
        <v>1084</v>
      </c>
      <c r="T562" s="90" t="s">
        <v>2178</v>
      </c>
      <c r="U562" s="107">
        <v>2</v>
      </c>
      <c r="V562" s="90" t="s">
        <v>2442</v>
      </c>
    </row>
    <row r="563" spans="1:31" s="14" customFormat="1" x14ac:dyDescent="0.25">
      <c r="A563" s="36">
        <v>556</v>
      </c>
      <c r="B563" s="90" t="s">
        <v>268</v>
      </c>
      <c r="C563" s="90" t="s">
        <v>54</v>
      </c>
      <c r="D563" s="90" t="s">
        <v>1082</v>
      </c>
      <c r="E563" s="130" t="s">
        <v>1083</v>
      </c>
      <c r="F563" s="91">
        <v>25000</v>
      </c>
      <c r="G563" s="110">
        <v>0</v>
      </c>
      <c r="H563" s="37">
        <v>25</v>
      </c>
      <c r="I563" s="38">
        <f t="shared" si="87"/>
        <v>717.5</v>
      </c>
      <c r="J563" s="38">
        <f t="shared" si="88"/>
        <v>1774.9999999999998</v>
      </c>
      <c r="K563" s="38">
        <f t="shared" si="89"/>
        <v>325</v>
      </c>
      <c r="L563" s="38">
        <f t="shared" si="90"/>
        <v>760</v>
      </c>
      <c r="M563" s="38">
        <f t="shared" si="91"/>
        <v>1772.5000000000002</v>
      </c>
      <c r="N563" s="39"/>
      <c r="O563" s="37">
        <f t="shared" si="94"/>
        <v>5350</v>
      </c>
      <c r="P563" s="113">
        <v>1502.5</v>
      </c>
      <c r="Q563" s="37">
        <f t="shared" si="92"/>
        <v>3872.5</v>
      </c>
      <c r="R563" s="37">
        <f t="shared" si="93"/>
        <v>23497.5</v>
      </c>
      <c r="S563" s="93" t="s">
        <v>1089</v>
      </c>
      <c r="T563" s="90" t="s">
        <v>2179</v>
      </c>
      <c r="U563" s="107" t="s">
        <v>2182</v>
      </c>
      <c r="V563" s="90" t="s">
        <v>1334</v>
      </c>
    </row>
    <row r="564" spans="1:31" s="14" customFormat="1" ht="39" x14ac:dyDescent="0.25">
      <c r="A564" s="36">
        <v>557</v>
      </c>
      <c r="B564" s="90" t="s">
        <v>625</v>
      </c>
      <c r="C564" s="90" t="s">
        <v>159</v>
      </c>
      <c r="D564" s="90" t="s">
        <v>1137</v>
      </c>
      <c r="E564" s="130" t="s">
        <v>1085</v>
      </c>
      <c r="F564" s="91">
        <v>150000</v>
      </c>
      <c r="G564" s="111">
        <v>23866.62</v>
      </c>
      <c r="H564" s="37">
        <v>25</v>
      </c>
      <c r="I564" s="38">
        <f t="shared" si="87"/>
        <v>4305</v>
      </c>
      <c r="J564" s="38">
        <f t="shared" si="88"/>
        <v>10649.999999999998</v>
      </c>
      <c r="K564" s="38">
        <f t="shared" si="89"/>
        <v>1950</v>
      </c>
      <c r="L564" s="38">
        <f t="shared" si="90"/>
        <v>4560</v>
      </c>
      <c r="M564" s="38">
        <f t="shared" si="91"/>
        <v>10635</v>
      </c>
      <c r="N564" s="39"/>
      <c r="O564" s="37">
        <f t="shared" si="94"/>
        <v>32100</v>
      </c>
      <c r="P564" s="113">
        <v>32756.62</v>
      </c>
      <c r="Q564" s="37">
        <f t="shared" si="92"/>
        <v>23235</v>
      </c>
      <c r="R564" s="37">
        <f t="shared" si="93"/>
        <v>117243.38</v>
      </c>
      <c r="S564" s="92" t="s">
        <v>1084</v>
      </c>
      <c r="T564" s="90" t="s">
        <v>2178</v>
      </c>
      <c r="U564" s="107">
        <v>2</v>
      </c>
      <c r="V564" s="90" t="s">
        <v>1646</v>
      </c>
    </row>
    <row r="565" spans="1:31" s="14" customFormat="1" x14ac:dyDescent="0.25">
      <c r="A565" s="36">
        <v>558</v>
      </c>
      <c r="B565" s="90" t="s">
        <v>2414</v>
      </c>
      <c r="C565" s="90" t="s">
        <v>51</v>
      </c>
      <c r="D565" s="90" t="s">
        <v>1134</v>
      </c>
      <c r="E565" s="130" t="s">
        <v>1083</v>
      </c>
      <c r="F565" s="91">
        <v>33000</v>
      </c>
      <c r="G565" s="110">
        <v>0</v>
      </c>
      <c r="H565" s="37">
        <v>25</v>
      </c>
      <c r="I565" s="38">
        <f t="shared" si="87"/>
        <v>947.1</v>
      </c>
      <c r="J565" s="38">
        <f t="shared" si="88"/>
        <v>2343</v>
      </c>
      <c r="K565" s="38">
        <f t="shared" si="89"/>
        <v>429</v>
      </c>
      <c r="L565" s="38">
        <f t="shared" si="90"/>
        <v>1003.2</v>
      </c>
      <c r="M565" s="38">
        <f t="shared" si="91"/>
        <v>2339.7000000000003</v>
      </c>
      <c r="N565" s="39"/>
      <c r="O565" s="37">
        <f t="shared" si="94"/>
        <v>7062</v>
      </c>
      <c r="P565" s="113">
        <v>1975.3</v>
      </c>
      <c r="Q565" s="37">
        <f t="shared" si="92"/>
        <v>5111.7000000000007</v>
      </c>
      <c r="R565" s="37">
        <f t="shared" si="93"/>
        <v>31024.7</v>
      </c>
      <c r="S565" s="92" t="s">
        <v>1084</v>
      </c>
      <c r="T565" s="90" t="s">
        <v>2178</v>
      </c>
      <c r="U565" s="107">
        <v>2</v>
      </c>
      <c r="V565" s="90" t="s">
        <v>2440</v>
      </c>
    </row>
    <row r="566" spans="1:31" s="14" customFormat="1" x14ac:dyDescent="0.25">
      <c r="A566" s="36">
        <v>559</v>
      </c>
      <c r="B566" s="90" t="s">
        <v>2398</v>
      </c>
      <c r="C566" s="90" t="s">
        <v>119</v>
      </c>
      <c r="D566" s="90" t="s">
        <v>1102</v>
      </c>
      <c r="E566" s="130" t="s">
        <v>1083</v>
      </c>
      <c r="F566" s="91">
        <v>25000</v>
      </c>
      <c r="G566" s="110">
        <v>0</v>
      </c>
      <c r="H566" s="37">
        <v>25</v>
      </c>
      <c r="I566" s="38">
        <f t="shared" si="87"/>
        <v>717.5</v>
      </c>
      <c r="J566" s="38">
        <f t="shared" si="88"/>
        <v>1774.9999999999998</v>
      </c>
      <c r="K566" s="38">
        <f t="shared" si="89"/>
        <v>325</v>
      </c>
      <c r="L566" s="38">
        <f t="shared" si="90"/>
        <v>760</v>
      </c>
      <c r="M566" s="38">
        <f t="shared" si="91"/>
        <v>1772.5000000000002</v>
      </c>
      <c r="N566" s="39"/>
      <c r="O566" s="37">
        <f t="shared" si="94"/>
        <v>5350</v>
      </c>
      <c r="P566" s="113">
        <v>1502.5</v>
      </c>
      <c r="Q566" s="37">
        <f t="shared" si="92"/>
        <v>3872.5</v>
      </c>
      <c r="R566" s="37">
        <f t="shared" si="93"/>
        <v>23497.5</v>
      </c>
      <c r="S566" s="92" t="s">
        <v>1084</v>
      </c>
      <c r="T566" s="90" t="s">
        <v>2179</v>
      </c>
      <c r="U566" s="107">
        <v>2</v>
      </c>
      <c r="V566" s="90" t="s">
        <v>2424</v>
      </c>
    </row>
    <row r="567" spans="1:31" s="14" customFormat="1" x14ac:dyDescent="0.25">
      <c r="A567" s="36">
        <v>560</v>
      </c>
      <c r="B567" s="90" t="s">
        <v>200</v>
      </c>
      <c r="C567" s="90" t="s">
        <v>58</v>
      </c>
      <c r="D567" s="90" t="s">
        <v>1113</v>
      </c>
      <c r="E567" s="130" t="s">
        <v>1083</v>
      </c>
      <c r="F567" s="91">
        <v>22000</v>
      </c>
      <c r="G567" s="110">
        <v>0</v>
      </c>
      <c r="H567" s="37">
        <v>25</v>
      </c>
      <c r="I567" s="38">
        <f t="shared" si="87"/>
        <v>631.4</v>
      </c>
      <c r="J567" s="38">
        <f t="shared" si="88"/>
        <v>1561.9999999999998</v>
      </c>
      <c r="K567" s="38">
        <f t="shared" si="89"/>
        <v>286</v>
      </c>
      <c r="L567" s="38">
        <f t="shared" si="90"/>
        <v>668.8</v>
      </c>
      <c r="M567" s="38">
        <f t="shared" si="91"/>
        <v>1559.8000000000002</v>
      </c>
      <c r="N567" s="39"/>
      <c r="O567" s="37">
        <f t="shared" si="94"/>
        <v>4708</v>
      </c>
      <c r="P567" s="113">
        <v>11027.81</v>
      </c>
      <c r="Q567" s="37">
        <f t="shared" si="92"/>
        <v>3407.8</v>
      </c>
      <c r="R567" s="37">
        <f t="shared" si="93"/>
        <v>10972.19</v>
      </c>
      <c r="S567" s="94" t="s">
        <v>1092</v>
      </c>
      <c r="T567" s="90" t="s">
        <v>2178</v>
      </c>
      <c r="U567" s="107">
        <v>1</v>
      </c>
      <c r="V567" s="90" t="s">
        <v>1284</v>
      </c>
    </row>
    <row r="568" spans="1:31" s="14" customFormat="1" x14ac:dyDescent="0.25">
      <c r="A568" s="36">
        <v>561</v>
      </c>
      <c r="B568" s="90" t="s">
        <v>516</v>
      </c>
      <c r="C568" s="90" t="s">
        <v>25</v>
      </c>
      <c r="D568" s="90" t="s">
        <v>1091</v>
      </c>
      <c r="E568" s="131" t="s">
        <v>25</v>
      </c>
      <c r="F568" s="91">
        <v>10000</v>
      </c>
      <c r="G568" s="110">
        <v>0</v>
      </c>
      <c r="H568" s="37">
        <v>25</v>
      </c>
      <c r="I568" s="38">
        <f t="shared" si="87"/>
        <v>287</v>
      </c>
      <c r="J568" s="38">
        <f t="shared" si="88"/>
        <v>709.99999999999989</v>
      </c>
      <c r="K568" s="38">
        <f t="shared" si="89"/>
        <v>130</v>
      </c>
      <c r="L568" s="38">
        <f t="shared" si="90"/>
        <v>304</v>
      </c>
      <c r="M568" s="38">
        <f t="shared" si="91"/>
        <v>709</v>
      </c>
      <c r="N568" s="39"/>
      <c r="O568" s="37">
        <f t="shared" si="94"/>
        <v>2140</v>
      </c>
      <c r="P568" s="114">
        <v>666</v>
      </c>
      <c r="Q568" s="37">
        <f t="shared" si="92"/>
        <v>1549</v>
      </c>
      <c r="R568" s="37">
        <f t="shared" si="93"/>
        <v>9334</v>
      </c>
      <c r="S568" s="92" t="s">
        <v>1084</v>
      </c>
      <c r="T568" s="90" t="s">
        <v>2178</v>
      </c>
      <c r="U568" s="107" t="s">
        <v>2184</v>
      </c>
      <c r="V568" s="90" t="s">
        <v>1545</v>
      </c>
    </row>
    <row r="569" spans="1:31" s="14" customFormat="1" x14ac:dyDescent="0.25">
      <c r="A569" s="36">
        <v>562</v>
      </c>
      <c r="B569" s="90" t="s">
        <v>910</v>
      </c>
      <c r="C569" s="90" t="s">
        <v>181</v>
      </c>
      <c r="D569" s="90" t="s">
        <v>2217</v>
      </c>
      <c r="E569" s="130" t="s">
        <v>1083</v>
      </c>
      <c r="F569" s="91">
        <v>20000</v>
      </c>
      <c r="G569" s="110">
        <v>0</v>
      </c>
      <c r="H569" s="37">
        <v>25</v>
      </c>
      <c r="I569" s="38">
        <f t="shared" si="87"/>
        <v>574</v>
      </c>
      <c r="J569" s="38">
        <f t="shared" si="88"/>
        <v>1419.9999999999998</v>
      </c>
      <c r="K569" s="38">
        <f t="shared" si="89"/>
        <v>260</v>
      </c>
      <c r="L569" s="38">
        <f t="shared" si="90"/>
        <v>608</v>
      </c>
      <c r="M569" s="38">
        <f t="shared" si="91"/>
        <v>1418</v>
      </c>
      <c r="N569" s="39"/>
      <c r="O569" s="37">
        <f t="shared" si="94"/>
        <v>4280</v>
      </c>
      <c r="P569" s="113">
        <v>1207</v>
      </c>
      <c r="Q569" s="37">
        <f t="shared" si="92"/>
        <v>3098</v>
      </c>
      <c r="R569" s="37">
        <f t="shared" si="93"/>
        <v>18793</v>
      </c>
      <c r="S569" s="94" t="s">
        <v>1092</v>
      </c>
      <c r="T569" s="90" t="s">
        <v>2179</v>
      </c>
      <c r="U569" s="107" t="s">
        <v>2182</v>
      </c>
      <c r="V569" s="90" t="s">
        <v>1898</v>
      </c>
    </row>
    <row r="570" spans="1:31" s="14" customFormat="1" x14ac:dyDescent="0.25">
      <c r="A570" s="36">
        <v>563</v>
      </c>
      <c r="B570" s="90" t="s">
        <v>603</v>
      </c>
      <c r="C570" s="90" t="s">
        <v>88</v>
      </c>
      <c r="D570" s="90" t="s">
        <v>1137</v>
      </c>
      <c r="E570" s="130" t="s">
        <v>1083</v>
      </c>
      <c r="F570" s="91">
        <v>10000</v>
      </c>
      <c r="G570" s="110">
        <v>0</v>
      </c>
      <c r="H570" s="37">
        <v>25</v>
      </c>
      <c r="I570" s="38">
        <f t="shared" si="87"/>
        <v>287</v>
      </c>
      <c r="J570" s="38">
        <f t="shared" si="88"/>
        <v>709.99999999999989</v>
      </c>
      <c r="K570" s="38">
        <f t="shared" si="89"/>
        <v>130</v>
      </c>
      <c r="L570" s="38">
        <f t="shared" si="90"/>
        <v>304</v>
      </c>
      <c r="M570" s="38">
        <f t="shared" si="91"/>
        <v>709</v>
      </c>
      <c r="N570" s="39"/>
      <c r="O570" s="37">
        <f t="shared" si="94"/>
        <v>2140</v>
      </c>
      <c r="P570" s="114">
        <v>616</v>
      </c>
      <c r="Q570" s="37">
        <f t="shared" si="92"/>
        <v>1549</v>
      </c>
      <c r="R570" s="37">
        <f t="shared" si="93"/>
        <v>9384</v>
      </c>
      <c r="S570" s="92" t="s">
        <v>1084</v>
      </c>
      <c r="T570" s="90" t="s">
        <v>2178</v>
      </c>
      <c r="U570" s="107">
        <v>1</v>
      </c>
      <c r="V570" s="90" t="s">
        <v>1628</v>
      </c>
    </row>
    <row r="571" spans="1:31" s="14" customFormat="1" x14ac:dyDescent="0.25">
      <c r="A571" s="36">
        <v>564</v>
      </c>
      <c r="B571" s="90" t="s">
        <v>992</v>
      </c>
      <c r="C571" s="90" t="s">
        <v>957</v>
      </c>
      <c r="D571" s="90" t="s">
        <v>1144</v>
      </c>
      <c r="E571" s="130" t="s">
        <v>1083</v>
      </c>
      <c r="F571" s="91">
        <v>60000</v>
      </c>
      <c r="G571" s="111">
        <v>3486.68</v>
      </c>
      <c r="H571" s="37">
        <v>25</v>
      </c>
      <c r="I571" s="38">
        <f t="shared" si="87"/>
        <v>1722</v>
      </c>
      <c r="J571" s="38">
        <f t="shared" si="88"/>
        <v>4260</v>
      </c>
      <c r="K571" s="38">
        <f t="shared" si="89"/>
        <v>780</v>
      </c>
      <c r="L571" s="38">
        <f t="shared" si="90"/>
        <v>1824</v>
      </c>
      <c r="M571" s="38">
        <f t="shared" si="91"/>
        <v>4254</v>
      </c>
      <c r="N571" s="39"/>
      <c r="O571" s="37">
        <f t="shared" si="94"/>
        <v>12840</v>
      </c>
      <c r="P571" s="113">
        <v>7057.68</v>
      </c>
      <c r="Q571" s="37">
        <f t="shared" si="92"/>
        <v>9294</v>
      </c>
      <c r="R571" s="37">
        <f t="shared" si="93"/>
        <v>52942.32</v>
      </c>
      <c r="S571" s="94" t="s">
        <v>1092</v>
      </c>
      <c r="T571" s="90" t="s">
        <v>2179</v>
      </c>
      <c r="U571" s="107">
        <v>3</v>
      </c>
      <c r="V571" s="90" t="s">
        <v>1971</v>
      </c>
    </row>
    <row r="572" spans="1:31" s="14" customFormat="1" ht="39" x14ac:dyDescent="0.25">
      <c r="A572" s="36">
        <v>565</v>
      </c>
      <c r="B572" s="90" t="s">
        <v>852</v>
      </c>
      <c r="C572" s="90" t="s">
        <v>853</v>
      </c>
      <c r="D572" s="90" t="s">
        <v>1129</v>
      </c>
      <c r="E572" s="130" t="s">
        <v>1085</v>
      </c>
      <c r="F572" s="91">
        <v>65000</v>
      </c>
      <c r="G572" s="111">
        <v>4427.58</v>
      </c>
      <c r="H572" s="37">
        <v>25</v>
      </c>
      <c r="I572" s="38">
        <f t="shared" si="87"/>
        <v>1865.5</v>
      </c>
      <c r="J572" s="38">
        <f t="shared" si="88"/>
        <v>4615</v>
      </c>
      <c r="K572" s="38">
        <f t="shared" si="89"/>
        <v>845</v>
      </c>
      <c r="L572" s="38">
        <f t="shared" si="90"/>
        <v>1976</v>
      </c>
      <c r="M572" s="38">
        <f t="shared" si="91"/>
        <v>4608.5</v>
      </c>
      <c r="N572" s="39"/>
      <c r="O572" s="37">
        <f t="shared" si="94"/>
        <v>13910</v>
      </c>
      <c r="P572" s="113">
        <v>9394.08</v>
      </c>
      <c r="Q572" s="37">
        <f t="shared" si="92"/>
        <v>10068.5</v>
      </c>
      <c r="R572" s="37">
        <f t="shared" si="93"/>
        <v>55605.919999999998</v>
      </c>
      <c r="S572" s="94" t="s">
        <v>1092</v>
      </c>
      <c r="T572" s="90" t="s">
        <v>2178</v>
      </c>
      <c r="U572" s="107">
        <v>4</v>
      </c>
      <c r="V572" s="90" t="s">
        <v>1847</v>
      </c>
    </row>
    <row r="573" spans="1:31" s="14" customFormat="1" x14ac:dyDescent="0.25">
      <c r="A573" s="36">
        <v>566</v>
      </c>
      <c r="B573" s="90" t="s">
        <v>751</v>
      </c>
      <c r="C573" s="90" t="s">
        <v>58</v>
      </c>
      <c r="D573" s="90" t="s">
        <v>1086</v>
      </c>
      <c r="E573" s="130" t="s">
        <v>1083</v>
      </c>
      <c r="F573" s="91">
        <v>14300</v>
      </c>
      <c r="G573" s="110">
        <v>0</v>
      </c>
      <c r="H573" s="37">
        <v>25</v>
      </c>
      <c r="I573" s="38">
        <f t="shared" si="87"/>
        <v>410.41</v>
      </c>
      <c r="J573" s="38">
        <f t="shared" si="88"/>
        <v>1015.3</v>
      </c>
      <c r="K573" s="38">
        <f t="shared" si="89"/>
        <v>185.89999999999998</v>
      </c>
      <c r="L573" s="38">
        <f t="shared" si="90"/>
        <v>434.72</v>
      </c>
      <c r="M573" s="38">
        <f t="shared" si="91"/>
        <v>1013.8700000000001</v>
      </c>
      <c r="N573" s="39"/>
      <c r="O573" s="37">
        <f t="shared" si="94"/>
        <v>3060.2000000000003</v>
      </c>
      <c r="P573" s="113">
        <v>2320.2399999999998</v>
      </c>
      <c r="Q573" s="37">
        <f t="shared" si="92"/>
        <v>2215.0699999999997</v>
      </c>
      <c r="R573" s="37">
        <v>11979.76</v>
      </c>
      <c r="S573" s="92" t="s">
        <v>1084</v>
      </c>
      <c r="T573" s="90" t="s">
        <v>2178</v>
      </c>
      <c r="U573" s="107">
        <v>1</v>
      </c>
      <c r="V573" s="90" t="s">
        <v>1757</v>
      </c>
    </row>
    <row r="574" spans="1:31" s="14" customFormat="1" ht="39" x14ac:dyDescent="0.25">
      <c r="A574" s="36">
        <v>567</v>
      </c>
      <c r="B574" s="90" t="s">
        <v>169</v>
      </c>
      <c r="C574" s="90" t="s">
        <v>58</v>
      </c>
      <c r="D574" s="90" t="s">
        <v>1113</v>
      </c>
      <c r="E574" s="130" t="s">
        <v>1085</v>
      </c>
      <c r="F574" s="91">
        <v>13200</v>
      </c>
      <c r="G574" s="110">
        <v>0</v>
      </c>
      <c r="H574" s="37">
        <v>25</v>
      </c>
      <c r="I574" s="38">
        <f t="shared" si="87"/>
        <v>378.84</v>
      </c>
      <c r="J574" s="38">
        <f t="shared" si="88"/>
        <v>937.19999999999993</v>
      </c>
      <c r="K574" s="38">
        <f t="shared" si="89"/>
        <v>171.6</v>
      </c>
      <c r="L574" s="38">
        <f t="shared" si="90"/>
        <v>401.28</v>
      </c>
      <c r="M574" s="38">
        <f t="shared" si="91"/>
        <v>935.88000000000011</v>
      </c>
      <c r="N574" s="39"/>
      <c r="O574" s="37">
        <f t="shared" si="94"/>
        <v>2824.8</v>
      </c>
      <c r="P574" s="113">
        <v>1257.23</v>
      </c>
      <c r="Q574" s="37">
        <f t="shared" si="92"/>
        <v>2044.68</v>
      </c>
      <c r="R574" s="37">
        <f t="shared" ref="R574:R605" si="95">F574-P574</f>
        <v>11942.77</v>
      </c>
      <c r="S574" s="92" t="s">
        <v>1084</v>
      </c>
      <c r="T574" s="90" t="s">
        <v>2178</v>
      </c>
      <c r="U574" s="107">
        <v>1</v>
      </c>
      <c r="V574" s="90" t="s">
        <v>1263</v>
      </c>
    </row>
    <row r="575" spans="1:31" s="14" customFormat="1" x14ac:dyDescent="0.25">
      <c r="A575" s="36">
        <v>568</v>
      </c>
      <c r="B575" s="90" t="s">
        <v>2079</v>
      </c>
      <c r="C575" s="90" t="s">
        <v>78</v>
      </c>
      <c r="D575" s="90" t="s">
        <v>1137</v>
      </c>
      <c r="E575" s="130" t="s">
        <v>1083</v>
      </c>
      <c r="F575" s="91">
        <v>12500</v>
      </c>
      <c r="G575" s="110">
        <v>0</v>
      </c>
      <c r="H575" s="37">
        <v>25</v>
      </c>
      <c r="I575" s="38">
        <f t="shared" si="87"/>
        <v>358.75</v>
      </c>
      <c r="J575" s="38">
        <f t="shared" si="88"/>
        <v>887.49999999999989</v>
      </c>
      <c r="K575" s="38">
        <f t="shared" si="89"/>
        <v>162.5</v>
      </c>
      <c r="L575" s="38">
        <f t="shared" si="90"/>
        <v>380</v>
      </c>
      <c r="M575" s="38">
        <f t="shared" si="91"/>
        <v>886.25000000000011</v>
      </c>
      <c r="N575" s="39"/>
      <c r="O575" s="37">
        <f t="shared" si="94"/>
        <v>2675</v>
      </c>
      <c r="P575" s="114">
        <v>763.75</v>
      </c>
      <c r="Q575" s="37">
        <f t="shared" si="92"/>
        <v>1936.25</v>
      </c>
      <c r="R575" s="37">
        <f t="shared" si="95"/>
        <v>11736.25</v>
      </c>
      <c r="S575" s="92" t="s">
        <v>1084</v>
      </c>
      <c r="T575" s="90" t="s">
        <v>2179</v>
      </c>
      <c r="U575" s="107" t="s">
        <v>2182</v>
      </c>
      <c r="V575" s="90" t="s">
        <v>2374</v>
      </c>
    </row>
    <row r="576" spans="1:31" s="14" customFormat="1" x14ac:dyDescent="0.25">
      <c r="A576" s="36">
        <v>569</v>
      </c>
      <c r="B576" s="90" t="s">
        <v>847</v>
      </c>
      <c r="C576" s="90" t="s">
        <v>78</v>
      </c>
      <c r="D576" s="90" t="s">
        <v>1137</v>
      </c>
      <c r="E576" s="130" t="s">
        <v>1083</v>
      </c>
      <c r="F576" s="91">
        <v>12500</v>
      </c>
      <c r="G576" s="110">
        <v>0</v>
      </c>
      <c r="H576" s="37">
        <v>25</v>
      </c>
      <c r="I576" s="38">
        <f t="shared" si="87"/>
        <v>358.75</v>
      </c>
      <c r="J576" s="38">
        <f t="shared" si="88"/>
        <v>887.49999999999989</v>
      </c>
      <c r="K576" s="38">
        <f t="shared" si="89"/>
        <v>162.5</v>
      </c>
      <c r="L576" s="38">
        <f t="shared" si="90"/>
        <v>380</v>
      </c>
      <c r="M576" s="38">
        <f t="shared" si="91"/>
        <v>886.25000000000011</v>
      </c>
      <c r="N576" s="39"/>
      <c r="O576" s="37">
        <f t="shared" si="94"/>
        <v>2675</v>
      </c>
      <c r="P576" s="114">
        <v>763.75</v>
      </c>
      <c r="Q576" s="37">
        <f t="shared" si="92"/>
        <v>1936.25</v>
      </c>
      <c r="R576" s="37">
        <f t="shared" si="95"/>
        <v>11736.25</v>
      </c>
      <c r="S576" s="92" t="s">
        <v>1084</v>
      </c>
      <c r="T576" s="90" t="s">
        <v>2179</v>
      </c>
      <c r="U576" s="107">
        <v>1</v>
      </c>
      <c r="V576" s="90" t="s">
        <v>1842</v>
      </c>
      <c r="W576" s="8"/>
      <c r="X576" s="8"/>
      <c r="Y576" s="8"/>
      <c r="Z576" s="8"/>
      <c r="AA576" s="8"/>
      <c r="AB576" s="8"/>
      <c r="AC576" s="8"/>
      <c r="AD576" s="8"/>
      <c r="AE576" s="8"/>
    </row>
    <row r="577" spans="1:22" s="14" customFormat="1" x14ac:dyDescent="0.25">
      <c r="A577" s="36">
        <v>570</v>
      </c>
      <c r="B577" s="90" t="s">
        <v>800</v>
      </c>
      <c r="C577" s="90" t="s">
        <v>78</v>
      </c>
      <c r="D577" s="90" t="s">
        <v>1137</v>
      </c>
      <c r="E577" s="130" t="s">
        <v>1083</v>
      </c>
      <c r="F577" s="91">
        <v>12500</v>
      </c>
      <c r="G577" s="110">
        <v>0</v>
      </c>
      <c r="H577" s="37">
        <v>25</v>
      </c>
      <c r="I577" s="38">
        <f t="shared" si="87"/>
        <v>358.75</v>
      </c>
      <c r="J577" s="38">
        <f t="shared" si="88"/>
        <v>887.49999999999989</v>
      </c>
      <c r="K577" s="38">
        <f t="shared" si="89"/>
        <v>162.5</v>
      </c>
      <c r="L577" s="38">
        <f t="shared" si="90"/>
        <v>380</v>
      </c>
      <c r="M577" s="38">
        <f t="shared" si="91"/>
        <v>886.25000000000011</v>
      </c>
      <c r="N577" s="39"/>
      <c r="O577" s="37">
        <f t="shared" si="94"/>
        <v>2675</v>
      </c>
      <c r="P577" s="114">
        <v>763.75</v>
      </c>
      <c r="Q577" s="37">
        <f t="shared" si="92"/>
        <v>1936.25</v>
      </c>
      <c r="R577" s="37">
        <f t="shared" si="95"/>
        <v>11736.25</v>
      </c>
      <c r="S577" s="92" t="s">
        <v>1084</v>
      </c>
      <c r="T577" s="90" t="s">
        <v>2179</v>
      </c>
      <c r="U577" s="107" t="s">
        <v>2182</v>
      </c>
      <c r="V577" s="90" t="s">
        <v>1802</v>
      </c>
    </row>
    <row r="578" spans="1:22" s="14" customFormat="1" x14ac:dyDescent="0.25">
      <c r="A578" s="36">
        <v>571</v>
      </c>
      <c r="B578" s="90" t="s">
        <v>2409</v>
      </c>
      <c r="C578" s="90" t="s">
        <v>78</v>
      </c>
      <c r="D578" s="90" t="s">
        <v>1115</v>
      </c>
      <c r="E578" s="130" t="s">
        <v>1083</v>
      </c>
      <c r="F578" s="91">
        <v>27000</v>
      </c>
      <c r="G578" s="110">
        <v>0</v>
      </c>
      <c r="H578" s="37">
        <v>25</v>
      </c>
      <c r="I578" s="38">
        <f t="shared" si="87"/>
        <v>774.9</v>
      </c>
      <c r="J578" s="38">
        <f t="shared" si="88"/>
        <v>1916.9999999999998</v>
      </c>
      <c r="K578" s="38">
        <f t="shared" si="89"/>
        <v>351</v>
      </c>
      <c r="L578" s="38">
        <f t="shared" si="90"/>
        <v>820.8</v>
      </c>
      <c r="M578" s="38">
        <f t="shared" si="91"/>
        <v>1914.3000000000002</v>
      </c>
      <c r="N578" s="39"/>
      <c r="O578" s="37">
        <f t="shared" si="94"/>
        <v>5778</v>
      </c>
      <c r="P578" s="113">
        <v>1620.7</v>
      </c>
      <c r="Q578" s="37">
        <f t="shared" si="92"/>
        <v>4182.3</v>
      </c>
      <c r="R578" s="37">
        <f t="shared" si="95"/>
        <v>25379.3</v>
      </c>
      <c r="S578" s="92" t="s">
        <v>1084</v>
      </c>
      <c r="T578" s="90" t="s">
        <v>2179</v>
      </c>
      <c r="U578" s="107">
        <v>1</v>
      </c>
      <c r="V578" s="90" t="s">
        <v>2435</v>
      </c>
    </row>
    <row r="579" spans="1:22" s="14" customFormat="1" x14ac:dyDescent="0.25">
      <c r="A579" s="36">
        <v>572</v>
      </c>
      <c r="B579" s="90" t="s">
        <v>391</v>
      </c>
      <c r="C579" s="90" t="s">
        <v>336</v>
      </c>
      <c r="D579" s="90" t="s">
        <v>1108</v>
      </c>
      <c r="E579" s="130" t="s">
        <v>1083</v>
      </c>
      <c r="F579" s="91">
        <v>16500</v>
      </c>
      <c r="G579" s="110">
        <v>0</v>
      </c>
      <c r="H579" s="37">
        <v>25</v>
      </c>
      <c r="I579" s="38">
        <f t="shared" si="87"/>
        <v>473.55</v>
      </c>
      <c r="J579" s="38">
        <f t="shared" si="88"/>
        <v>1171.5</v>
      </c>
      <c r="K579" s="38">
        <f t="shared" si="89"/>
        <v>214.5</v>
      </c>
      <c r="L579" s="38">
        <f t="shared" si="90"/>
        <v>501.6</v>
      </c>
      <c r="M579" s="38">
        <f t="shared" si="91"/>
        <v>1169.8500000000001</v>
      </c>
      <c r="N579" s="39"/>
      <c r="O579" s="37">
        <f t="shared" ref="O579:O610" si="96">I579+J579+K579+L579+M579</f>
        <v>3531</v>
      </c>
      <c r="P579" s="113">
        <v>1722.37</v>
      </c>
      <c r="Q579" s="37">
        <f t="shared" si="92"/>
        <v>2555.8500000000004</v>
      </c>
      <c r="R579" s="37">
        <f t="shared" si="95"/>
        <v>14777.630000000001</v>
      </c>
      <c r="S579" s="92" t="s">
        <v>1084</v>
      </c>
      <c r="T579" s="90" t="s">
        <v>2179</v>
      </c>
      <c r="U579" s="107">
        <v>3</v>
      </c>
      <c r="V579" s="90" t="s">
        <v>1435</v>
      </c>
    </row>
    <row r="580" spans="1:22" s="14" customFormat="1" x14ac:dyDescent="0.25">
      <c r="A580" s="36">
        <v>573</v>
      </c>
      <c r="B580" s="90" t="s">
        <v>928</v>
      </c>
      <c r="C580" s="90" t="s">
        <v>78</v>
      </c>
      <c r="D580" s="90" t="s">
        <v>1133</v>
      </c>
      <c r="E580" s="130" t="s">
        <v>1083</v>
      </c>
      <c r="F580" s="91">
        <v>20000</v>
      </c>
      <c r="G580" s="110">
        <v>0</v>
      </c>
      <c r="H580" s="37">
        <v>25</v>
      </c>
      <c r="I580" s="38">
        <f t="shared" si="87"/>
        <v>574</v>
      </c>
      <c r="J580" s="38">
        <f t="shared" si="88"/>
        <v>1419.9999999999998</v>
      </c>
      <c r="K580" s="38">
        <f t="shared" si="89"/>
        <v>260</v>
      </c>
      <c r="L580" s="38">
        <f t="shared" si="90"/>
        <v>608</v>
      </c>
      <c r="M580" s="38">
        <f t="shared" si="91"/>
        <v>1418</v>
      </c>
      <c r="N580" s="39"/>
      <c r="O580" s="37">
        <f t="shared" si="96"/>
        <v>4280</v>
      </c>
      <c r="P580" s="113">
        <v>1207</v>
      </c>
      <c r="Q580" s="37">
        <f t="shared" si="92"/>
        <v>3098</v>
      </c>
      <c r="R580" s="37">
        <f t="shared" si="95"/>
        <v>18793</v>
      </c>
      <c r="S580" s="94" t="s">
        <v>1092</v>
      </c>
      <c r="T580" s="90" t="s">
        <v>2179</v>
      </c>
      <c r="U580" s="107">
        <v>1</v>
      </c>
      <c r="V580" s="90" t="s">
        <v>1917</v>
      </c>
    </row>
    <row r="581" spans="1:22" s="14" customFormat="1" x14ac:dyDescent="0.25">
      <c r="A581" s="36">
        <v>574</v>
      </c>
      <c r="B581" s="90" t="s">
        <v>825</v>
      </c>
      <c r="C581" s="90" t="s">
        <v>145</v>
      </c>
      <c r="D581" s="90" t="s">
        <v>1137</v>
      </c>
      <c r="E581" s="130" t="s">
        <v>1083</v>
      </c>
      <c r="F581" s="91">
        <v>12500</v>
      </c>
      <c r="G581" s="110">
        <v>0</v>
      </c>
      <c r="H581" s="37">
        <v>25</v>
      </c>
      <c r="I581" s="38">
        <f t="shared" si="87"/>
        <v>358.75</v>
      </c>
      <c r="J581" s="38">
        <f t="shared" si="88"/>
        <v>887.49999999999989</v>
      </c>
      <c r="K581" s="38">
        <f t="shared" si="89"/>
        <v>162.5</v>
      </c>
      <c r="L581" s="38">
        <f t="shared" si="90"/>
        <v>380</v>
      </c>
      <c r="M581" s="38">
        <f t="shared" si="91"/>
        <v>886.25000000000011</v>
      </c>
      <c r="N581" s="39"/>
      <c r="O581" s="37">
        <f t="shared" si="96"/>
        <v>2675</v>
      </c>
      <c r="P581" s="114">
        <v>763.75</v>
      </c>
      <c r="Q581" s="37">
        <f t="shared" si="92"/>
        <v>1936.25</v>
      </c>
      <c r="R581" s="37">
        <f t="shared" si="95"/>
        <v>11736.25</v>
      </c>
      <c r="S581" s="92" t="s">
        <v>1084</v>
      </c>
      <c r="T581" s="90" t="s">
        <v>2179</v>
      </c>
      <c r="U581" s="107">
        <v>2</v>
      </c>
      <c r="V581" s="90" t="s">
        <v>1822</v>
      </c>
    </row>
    <row r="582" spans="1:22" s="14" customFormat="1" ht="39" x14ac:dyDescent="0.25">
      <c r="A582" s="36">
        <v>575</v>
      </c>
      <c r="B582" s="90" t="s">
        <v>46</v>
      </c>
      <c r="C582" s="90" t="s">
        <v>47</v>
      </c>
      <c r="D582" s="90" t="s">
        <v>1120</v>
      </c>
      <c r="E582" s="130" t="s">
        <v>1085</v>
      </c>
      <c r="F582" s="91">
        <v>50000</v>
      </c>
      <c r="G582" s="111">
        <v>1854</v>
      </c>
      <c r="H582" s="37">
        <v>25</v>
      </c>
      <c r="I582" s="38">
        <f t="shared" si="87"/>
        <v>1435</v>
      </c>
      <c r="J582" s="38">
        <f t="shared" si="88"/>
        <v>3549.9999999999995</v>
      </c>
      <c r="K582" s="38">
        <f t="shared" si="89"/>
        <v>650</v>
      </c>
      <c r="L582" s="38">
        <f t="shared" si="90"/>
        <v>1520</v>
      </c>
      <c r="M582" s="38">
        <f t="shared" si="91"/>
        <v>3545.0000000000005</v>
      </c>
      <c r="N582" s="39"/>
      <c r="O582" s="37">
        <f t="shared" si="96"/>
        <v>10700</v>
      </c>
      <c r="P582" s="113">
        <v>4984</v>
      </c>
      <c r="Q582" s="37">
        <f t="shared" si="92"/>
        <v>7745</v>
      </c>
      <c r="R582" s="37">
        <f t="shared" si="95"/>
        <v>45016</v>
      </c>
      <c r="S582" s="92" t="s">
        <v>1084</v>
      </c>
      <c r="T582" s="90" t="s">
        <v>2179</v>
      </c>
      <c r="U582" s="107">
        <v>5</v>
      </c>
      <c r="V582" s="90" t="s">
        <v>1177</v>
      </c>
    </row>
    <row r="583" spans="1:22" s="14" customFormat="1" ht="39" x14ac:dyDescent="0.25">
      <c r="A583" s="36">
        <v>576</v>
      </c>
      <c r="B583" s="90" t="s">
        <v>107</v>
      </c>
      <c r="C583" s="90" t="s">
        <v>108</v>
      </c>
      <c r="D583" s="90" t="s">
        <v>1112</v>
      </c>
      <c r="E583" s="130" t="s">
        <v>1085</v>
      </c>
      <c r="F583" s="91">
        <v>45000</v>
      </c>
      <c r="G583" s="111">
        <v>1148.33</v>
      </c>
      <c r="H583" s="37">
        <v>25</v>
      </c>
      <c r="I583" s="38">
        <f t="shared" si="87"/>
        <v>1291.5</v>
      </c>
      <c r="J583" s="38">
        <f t="shared" si="88"/>
        <v>3194.9999999999995</v>
      </c>
      <c r="K583" s="38">
        <f t="shared" si="89"/>
        <v>585</v>
      </c>
      <c r="L583" s="38">
        <f t="shared" si="90"/>
        <v>1368</v>
      </c>
      <c r="M583" s="38">
        <f t="shared" si="91"/>
        <v>3190.5</v>
      </c>
      <c r="N583" s="39"/>
      <c r="O583" s="37">
        <f t="shared" si="96"/>
        <v>9630</v>
      </c>
      <c r="P583" s="113">
        <v>4787.05</v>
      </c>
      <c r="Q583" s="37">
        <f t="shared" si="92"/>
        <v>6970.5</v>
      </c>
      <c r="R583" s="37">
        <f t="shared" si="95"/>
        <v>40212.949999999997</v>
      </c>
      <c r="S583" s="93" t="s">
        <v>1089</v>
      </c>
      <c r="T583" s="90" t="s">
        <v>2179</v>
      </c>
      <c r="U583" s="107">
        <v>3</v>
      </c>
      <c r="V583" s="90" t="s">
        <v>1218</v>
      </c>
    </row>
    <row r="584" spans="1:22" s="14" customFormat="1" x14ac:dyDescent="0.25">
      <c r="A584" s="36">
        <v>577</v>
      </c>
      <c r="B584" s="90" t="s">
        <v>87</v>
      </c>
      <c r="C584" s="90" t="s">
        <v>88</v>
      </c>
      <c r="D584" s="90" t="s">
        <v>2218</v>
      </c>
      <c r="E584" s="130" t="s">
        <v>1083</v>
      </c>
      <c r="F584" s="91">
        <v>25000</v>
      </c>
      <c r="G584" s="110">
        <v>0</v>
      </c>
      <c r="H584" s="37">
        <v>25</v>
      </c>
      <c r="I584" s="38">
        <f t="shared" ref="I584:I647" si="97">F584*0.0287</f>
        <v>717.5</v>
      </c>
      <c r="J584" s="38">
        <f t="shared" ref="J584:J647" si="98">F584*0.071</f>
        <v>1774.9999999999998</v>
      </c>
      <c r="K584" s="38">
        <f t="shared" ref="K584:K647" si="99">F584*0.013</f>
        <v>325</v>
      </c>
      <c r="L584" s="38">
        <f t="shared" ref="L584:L647" si="100">F584*0.0304</f>
        <v>760</v>
      </c>
      <c r="M584" s="38">
        <f t="shared" ref="M584:M647" si="101">F584*0.0709</f>
        <v>1772.5000000000002</v>
      </c>
      <c r="N584" s="39"/>
      <c r="O584" s="37">
        <f t="shared" si="96"/>
        <v>5350</v>
      </c>
      <c r="P584" s="113">
        <v>1552.5</v>
      </c>
      <c r="Q584" s="37">
        <f t="shared" ref="Q584:Q647" si="102">J584+K584+M584</f>
        <v>3872.5</v>
      </c>
      <c r="R584" s="37">
        <f t="shared" si="95"/>
        <v>23447.5</v>
      </c>
      <c r="S584" s="94" t="s">
        <v>1092</v>
      </c>
      <c r="T584" s="90" t="s">
        <v>2179</v>
      </c>
      <c r="U584" s="107">
        <v>3</v>
      </c>
      <c r="V584" s="90" t="s">
        <v>1204</v>
      </c>
    </row>
    <row r="585" spans="1:22" s="14" customFormat="1" x14ac:dyDescent="0.25">
      <c r="A585" s="36">
        <v>578</v>
      </c>
      <c r="B585" s="90" t="s">
        <v>1004</v>
      </c>
      <c r="C585" s="90" t="s">
        <v>78</v>
      </c>
      <c r="D585" s="90" t="s">
        <v>1133</v>
      </c>
      <c r="E585" s="130" t="s">
        <v>1083</v>
      </c>
      <c r="F585" s="91">
        <v>20000</v>
      </c>
      <c r="G585" s="110">
        <v>0</v>
      </c>
      <c r="H585" s="37">
        <v>25</v>
      </c>
      <c r="I585" s="38">
        <f t="shared" si="97"/>
        <v>574</v>
      </c>
      <c r="J585" s="38">
        <f t="shared" si="98"/>
        <v>1419.9999999999998</v>
      </c>
      <c r="K585" s="38">
        <f t="shared" si="99"/>
        <v>260</v>
      </c>
      <c r="L585" s="38">
        <f t="shared" si="100"/>
        <v>608</v>
      </c>
      <c r="M585" s="38">
        <f t="shared" si="101"/>
        <v>1418</v>
      </c>
      <c r="N585" s="39"/>
      <c r="O585" s="37">
        <f t="shared" si="96"/>
        <v>4280</v>
      </c>
      <c r="P585" s="113">
        <v>1207</v>
      </c>
      <c r="Q585" s="37">
        <f t="shared" si="102"/>
        <v>3098</v>
      </c>
      <c r="R585" s="37">
        <f t="shared" si="95"/>
        <v>18793</v>
      </c>
      <c r="S585" s="92" t="s">
        <v>1084</v>
      </c>
      <c r="T585" s="90" t="s">
        <v>2179</v>
      </c>
      <c r="U585" s="107">
        <v>1</v>
      </c>
      <c r="V585" s="90" t="s">
        <v>1983</v>
      </c>
    </row>
    <row r="586" spans="1:22" s="14" customFormat="1" x14ac:dyDescent="0.25">
      <c r="A586" s="36">
        <v>579</v>
      </c>
      <c r="B586" s="90" t="s">
        <v>2096</v>
      </c>
      <c r="C586" s="90" t="s">
        <v>51</v>
      </c>
      <c r="D586" s="90" t="s">
        <v>1137</v>
      </c>
      <c r="E586" s="130" t="s">
        <v>1083</v>
      </c>
      <c r="F586" s="91">
        <v>15000</v>
      </c>
      <c r="G586" s="110">
        <v>0</v>
      </c>
      <c r="H586" s="37">
        <v>25</v>
      </c>
      <c r="I586" s="38">
        <f t="shared" si="97"/>
        <v>430.5</v>
      </c>
      <c r="J586" s="38">
        <f t="shared" si="98"/>
        <v>1065</v>
      </c>
      <c r="K586" s="38">
        <f t="shared" si="99"/>
        <v>195</v>
      </c>
      <c r="L586" s="38">
        <f t="shared" si="100"/>
        <v>456</v>
      </c>
      <c r="M586" s="38">
        <f t="shared" si="101"/>
        <v>1063.5</v>
      </c>
      <c r="N586" s="39"/>
      <c r="O586" s="37">
        <f t="shared" si="96"/>
        <v>3210</v>
      </c>
      <c r="P586" s="114">
        <v>911.5</v>
      </c>
      <c r="Q586" s="37">
        <f t="shared" si="102"/>
        <v>2323.5</v>
      </c>
      <c r="R586" s="37">
        <f t="shared" si="95"/>
        <v>14088.5</v>
      </c>
      <c r="S586" s="92" t="s">
        <v>1084</v>
      </c>
      <c r="T586" s="90" t="s">
        <v>2179</v>
      </c>
      <c r="U586" s="107">
        <v>2</v>
      </c>
      <c r="V586" s="90" t="s">
        <v>2310</v>
      </c>
    </row>
    <row r="587" spans="1:22" s="14" customFormat="1" x14ac:dyDescent="0.25">
      <c r="A587" s="36">
        <v>580</v>
      </c>
      <c r="B587" s="90" t="s">
        <v>140</v>
      </c>
      <c r="C587" s="90" t="s">
        <v>141</v>
      </c>
      <c r="D587" s="90" t="s">
        <v>1114</v>
      </c>
      <c r="E587" s="130" t="s">
        <v>2182</v>
      </c>
      <c r="F587" s="91">
        <v>35000</v>
      </c>
      <c r="G587" s="110">
        <v>0</v>
      </c>
      <c r="H587" s="37">
        <v>25</v>
      </c>
      <c r="I587" s="38">
        <f t="shared" si="97"/>
        <v>1004.5</v>
      </c>
      <c r="J587" s="38">
        <f t="shared" si="98"/>
        <v>2485</v>
      </c>
      <c r="K587" s="38">
        <f t="shared" si="99"/>
        <v>455</v>
      </c>
      <c r="L587" s="38">
        <f t="shared" si="100"/>
        <v>1064</v>
      </c>
      <c r="M587" s="38">
        <f t="shared" si="101"/>
        <v>2481.5</v>
      </c>
      <c r="N587" s="39"/>
      <c r="O587" s="37">
        <f t="shared" si="96"/>
        <v>7490</v>
      </c>
      <c r="P587" s="113">
        <v>8156.46</v>
      </c>
      <c r="Q587" s="37">
        <f t="shared" si="102"/>
        <v>5421.5</v>
      </c>
      <c r="R587" s="37">
        <f t="shared" si="95"/>
        <v>26843.54</v>
      </c>
      <c r="S587" s="92" t="s">
        <v>1084</v>
      </c>
      <c r="T587" s="90" t="s">
        <v>2179</v>
      </c>
      <c r="U587" s="107">
        <v>5</v>
      </c>
      <c r="V587" s="90" t="s">
        <v>1242</v>
      </c>
    </row>
    <row r="588" spans="1:22" s="14" customFormat="1" ht="39" x14ac:dyDescent="0.25">
      <c r="A588" s="36">
        <v>581</v>
      </c>
      <c r="B588" s="90" t="s">
        <v>593</v>
      </c>
      <c r="C588" s="90" t="s">
        <v>159</v>
      </c>
      <c r="D588" s="90" t="s">
        <v>1137</v>
      </c>
      <c r="E588" s="130" t="s">
        <v>2183</v>
      </c>
      <c r="F588" s="91">
        <v>150000</v>
      </c>
      <c r="G588" s="111">
        <v>23866.62</v>
      </c>
      <c r="H588" s="37">
        <v>25</v>
      </c>
      <c r="I588" s="38">
        <f t="shared" si="97"/>
        <v>4305</v>
      </c>
      <c r="J588" s="38">
        <f t="shared" si="98"/>
        <v>10649.999999999998</v>
      </c>
      <c r="K588" s="38">
        <f t="shared" si="99"/>
        <v>1950</v>
      </c>
      <c r="L588" s="38">
        <f t="shared" si="100"/>
        <v>4560</v>
      </c>
      <c r="M588" s="38">
        <f t="shared" si="101"/>
        <v>10635</v>
      </c>
      <c r="N588" s="39"/>
      <c r="O588" s="37">
        <f t="shared" si="96"/>
        <v>32100</v>
      </c>
      <c r="P588" s="113">
        <v>32756.62</v>
      </c>
      <c r="Q588" s="37">
        <f t="shared" si="102"/>
        <v>23235</v>
      </c>
      <c r="R588" s="37">
        <f t="shared" si="95"/>
        <v>117243.38</v>
      </c>
      <c r="S588" s="92" t="s">
        <v>1084</v>
      </c>
      <c r="T588" s="90" t="s">
        <v>2178</v>
      </c>
      <c r="U588" s="107">
        <v>2</v>
      </c>
      <c r="V588" s="90" t="s">
        <v>1618</v>
      </c>
    </row>
    <row r="589" spans="1:22" s="14" customFormat="1" x14ac:dyDescent="0.25">
      <c r="A589" s="36">
        <v>582</v>
      </c>
      <c r="B589" s="90" t="s">
        <v>503</v>
      </c>
      <c r="C589" s="90" t="s">
        <v>56</v>
      </c>
      <c r="D589" s="90" t="s">
        <v>1137</v>
      </c>
      <c r="E589" s="130" t="s">
        <v>2182</v>
      </c>
      <c r="F589" s="91">
        <v>15000</v>
      </c>
      <c r="G589" s="110">
        <v>0</v>
      </c>
      <c r="H589" s="37">
        <v>25</v>
      </c>
      <c r="I589" s="38">
        <f t="shared" si="97"/>
        <v>430.5</v>
      </c>
      <c r="J589" s="38">
        <f t="shared" si="98"/>
        <v>1065</v>
      </c>
      <c r="K589" s="38">
        <f t="shared" si="99"/>
        <v>195</v>
      </c>
      <c r="L589" s="38">
        <f t="shared" si="100"/>
        <v>456</v>
      </c>
      <c r="M589" s="38">
        <f t="shared" si="101"/>
        <v>1063.5</v>
      </c>
      <c r="N589" s="39"/>
      <c r="O589" s="37">
        <f t="shared" si="96"/>
        <v>3210</v>
      </c>
      <c r="P589" s="114">
        <v>911.5</v>
      </c>
      <c r="Q589" s="37">
        <f t="shared" si="102"/>
        <v>2323.5</v>
      </c>
      <c r="R589" s="37">
        <f t="shared" si="95"/>
        <v>14088.5</v>
      </c>
      <c r="S589" s="94" t="s">
        <v>1092</v>
      </c>
      <c r="T589" s="90" t="s">
        <v>2178</v>
      </c>
      <c r="U589" s="107">
        <v>2</v>
      </c>
      <c r="V589" s="90" t="s">
        <v>1533</v>
      </c>
    </row>
    <row r="590" spans="1:22" s="14" customFormat="1" x14ac:dyDescent="0.25">
      <c r="A590" s="36">
        <v>583</v>
      </c>
      <c r="B590" s="90" t="s">
        <v>137</v>
      </c>
      <c r="C590" s="90" t="s">
        <v>84</v>
      </c>
      <c r="D590" s="90" t="s">
        <v>1104</v>
      </c>
      <c r="E590" s="130" t="s">
        <v>1083</v>
      </c>
      <c r="F590" s="91">
        <v>35000</v>
      </c>
      <c r="G590" s="110">
        <v>0</v>
      </c>
      <c r="H590" s="37">
        <v>25</v>
      </c>
      <c r="I590" s="38">
        <f t="shared" si="97"/>
        <v>1004.5</v>
      </c>
      <c r="J590" s="38">
        <f t="shared" si="98"/>
        <v>2485</v>
      </c>
      <c r="K590" s="38">
        <f t="shared" si="99"/>
        <v>455</v>
      </c>
      <c r="L590" s="38">
        <f t="shared" si="100"/>
        <v>1064</v>
      </c>
      <c r="M590" s="38">
        <f t="shared" si="101"/>
        <v>2481.5</v>
      </c>
      <c r="N590" s="39"/>
      <c r="O590" s="37">
        <f t="shared" si="96"/>
        <v>7490</v>
      </c>
      <c r="P590" s="113">
        <v>3193.5</v>
      </c>
      <c r="Q590" s="37">
        <f t="shared" si="102"/>
        <v>5421.5</v>
      </c>
      <c r="R590" s="37">
        <f t="shared" si="95"/>
        <v>31806.5</v>
      </c>
      <c r="S590" s="92" t="s">
        <v>1084</v>
      </c>
      <c r="T590" s="90" t="s">
        <v>2178</v>
      </c>
      <c r="U590" s="107">
        <v>3</v>
      </c>
      <c r="V590" s="90" t="s">
        <v>1240</v>
      </c>
    </row>
    <row r="591" spans="1:22" s="14" customFormat="1" x14ac:dyDescent="0.25">
      <c r="A591" s="36">
        <v>584</v>
      </c>
      <c r="B591" s="90" t="s">
        <v>599</v>
      </c>
      <c r="C591" s="90" t="s">
        <v>58</v>
      </c>
      <c r="D591" s="90" t="s">
        <v>1137</v>
      </c>
      <c r="E591" s="130" t="s">
        <v>1083</v>
      </c>
      <c r="F591" s="91">
        <v>12500</v>
      </c>
      <c r="G591" s="110">
        <v>0</v>
      </c>
      <c r="H591" s="37">
        <v>25</v>
      </c>
      <c r="I591" s="38">
        <f t="shared" si="97"/>
        <v>358.75</v>
      </c>
      <c r="J591" s="38">
        <f t="shared" si="98"/>
        <v>887.49999999999989</v>
      </c>
      <c r="K591" s="38">
        <f t="shared" si="99"/>
        <v>162.5</v>
      </c>
      <c r="L591" s="38">
        <f t="shared" si="100"/>
        <v>380</v>
      </c>
      <c r="M591" s="38">
        <f t="shared" si="101"/>
        <v>886.25000000000011</v>
      </c>
      <c r="N591" s="39"/>
      <c r="O591" s="37">
        <f t="shared" si="96"/>
        <v>2675</v>
      </c>
      <c r="P591" s="114">
        <v>763.75</v>
      </c>
      <c r="Q591" s="37">
        <f t="shared" si="102"/>
        <v>1936.25</v>
      </c>
      <c r="R591" s="37">
        <f t="shared" si="95"/>
        <v>11736.25</v>
      </c>
      <c r="S591" s="94" t="s">
        <v>1092</v>
      </c>
      <c r="T591" s="90" t="s">
        <v>2178</v>
      </c>
      <c r="U591" s="107">
        <v>1</v>
      </c>
      <c r="V591" s="90" t="s">
        <v>1624</v>
      </c>
    </row>
    <row r="592" spans="1:22" s="14" customFormat="1" ht="39" x14ac:dyDescent="0.25">
      <c r="A592" s="36">
        <v>585</v>
      </c>
      <c r="B592" s="90" t="s">
        <v>326</v>
      </c>
      <c r="C592" s="90" t="s">
        <v>327</v>
      </c>
      <c r="D592" s="90" t="s">
        <v>1124</v>
      </c>
      <c r="E592" s="130" t="s">
        <v>1085</v>
      </c>
      <c r="F592" s="91">
        <v>50000</v>
      </c>
      <c r="G592" s="111">
        <v>1675.48</v>
      </c>
      <c r="H592" s="37">
        <v>25</v>
      </c>
      <c r="I592" s="38">
        <f t="shared" si="97"/>
        <v>1435</v>
      </c>
      <c r="J592" s="38">
        <f t="shared" si="98"/>
        <v>3549.9999999999995</v>
      </c>
      <c r="K592" s="38">
        <f t="shared" si="99"/>
        <v>650</v>
      </c>
      <c r="L592" s="38">
        <f t="shared" si="100"/>
        <v>1520</v>
      </c>
      <c r="M592" s="38">
        <f t="shared" si="101"/>
        <v>3545.0000000000005</v>
      </c>
      <c r="N592" s="39"/>
      <c r="O592" s="37">
        <f t="shared" si="96"/>
        <v>10700</v>
      </c>
      <c r="P592" s="113">
        <v>11533.62</v>
      </c>
      <c r="Q592" s="37">
        <f t="shared" si="102"/>
        <v>7745</v>
      </c>
      <c r="R592" s="37">
        <f t="shared" si="95"/>
        <v>38466.379999999997</v>
      </c>
      <c r="S592" s="92" t="s">
        <v>1084</v>
      </c>
      <c r="T592" s="90" t="s">
        <v>2178</v>
      </c>
      <c r="U592" s="107">
        <v>2</v>
      </c>
      <c r="V592" s="90" t="s">
        <v>1383</v>
      </c>
    </row>
    <row r="593" spans="1:31" s="14" customFormat="1" x14ac:dyDescent="0.25">
      <c r="A593" s="36">
        <v>586</v>
      </c>
      <c r="B593" s="90" t="s">
        <v>553</v>
      </c>
      <c r="C593" s="90" t="s">
        <v>58</v>
      </c>
      <c r="D593" s="90" t="s">
        <v>1137</v>
      </c>
      <c r="E593" s="130" t="s">
        <v>1083</v>
      </c>
      <c r="F593" s="91">
        <v>10000</v>
      </c>
      <c r="G593" s="110">
        <v>0</v>
      </c>
      <c r="H593" s="37">
        <v>25</v>
      </c>
      <c r="I593" s="38">
        <f t="shared" si="97"/>
        <v>287</v>
      </c>
      <c r="J593" s="38">
        <f t="shared" si="98"/>
        <v>709.99999999999989</v>
      </c>
      <c r="K593" s="38">
        <f t="shared" si="99"/>
        <v>130</v>
      </c>
      <c r="L593" s="38">
        <f t="shared" si="100"/>
        <v>304</v>
      </c>
      <c r="M593" s="38">
        <f t="shared" si="101"/>
        <v>709</v>
      </c>
      <c r="N593" s="39"/>
      <c r="O593" s="37">
        <f t="shared" si="96"/>
        <v>2140</v>
      </c>
      <c r="P593" s="114">
        <v>666</v>
      </c>
      <c r="Q593" s="37">
        <f t="shared" si="102"/>
        <v>1549</v>
      </c>
      <c r="R593" s="37">
        <f t="shared" si="95"/>
        <v>9334</v>
      </c>
      <c r="S593" s="92" t="s">
        <v>1084</v>
      </c>
      <c r="T593" s="90" t="s">
        <v>2178</v>
      </c>
      <c r="U593" s="107">
        <v>1</v>
      </c>
      <c r="V593" s="90" t="s">
        <v>1580</v>
      </c>
    </row>
    <row r="594" spans="1:31" s="14" customFormat="1" x14ac:dyDescent="0.25">
      <c r="A594" s="36">
        <v>587</v>
      </c>
      <c r="B594" s="90" t="s">
        <v>144</v>
      </c>
      <c r="C594" s="90" t="s">
        <v>145</v>
      </c>
      <c r="D594" s="90" t="s">
        <v>1108</v>
      </c>
      <c r="E594" s="130" t="s">
        <v>1083</v>
      </c>
      <c r="F594" s="91">
        <v>30000</v>
      </c>
      <c r="G594" s="110">
        <v>0</v>
      </c>
      <c r="H594" s="37">
        <v>25</v>
      </c>
      <c r="I594" s="38">
        <f t="shared" si="97"/>
        <v>861</v>
      </c>
      <c r="J594" s="38">
        <f t="shared" si="98"/>
        <v>2130</v>
      </c>
      <c r="K594" s="38">
        <f t="shared" si="99"/>
        <v>390</v>
      </c>
      <c r="L594" s="38">
        <f t="shared" si="100"/>
        <v>912</v>
      </c>
      <c r="M594" s="38">
        <f t="shared" si="101"/>
        <v>2127</v>
      </c>
      <c r="N594" s="39"/>
      <c r="O594" s="37">
        <f t="shared" si="96"/>
        <v>6420</v>
      </c>
      <c r="P594" s="113">
        <v>1798</v>
      </c>
      <c r="Q594" s="37">
        <f t="shared" si="102"/>
        <v>4647</v>
      </c>
      <c r="R594" s="37">
        <f t="shared" si="95"/>
        <v>28202</v>
      </c>
      <c r="S594" s="92" t="s">
        <v>1084</v>
      </c>
      <c r="T594" s="90" t="s">
        <v>2178</v>
      </c>
      <c r="U594" s="107">
        <v>2</v>
      </c>
      <c r="V594" s="90" t="s">
        <v>1245</v>
      </c>
    </row>
    <row r="595" spans="1:31" s="14" customFormat="1" x14ac:dyDescent="0.25">
      <c r="A595" s="36">
        <v>588</v>
      </c>
      <c r="B595" s="90" t="s">
        <v>2118</v>
      </c>
      <c r="C595" s="90" t="s">
        <v>58</v>
      </c>
      <c r="D595" s="90" t="s">
        <v>1113</v>
      </c>
      <c r="E595" s="130" t="s">
        <v>1083</v>
      </c>
      <c r="F595" s="91">
        <v>13500</v>
      </c>
      <c r="G595" s="110">
        <v>0</v>
      </c>
      <c r="H595" s="37">
        <v>25</v>
      </c>
      <c r="I595" s="38">
        <f t="shared" si="97"/>
        <v>387.45</v>
      </c>
      <c r="J595" s="38">
        <f t="shared" si="98"/>
        <v>958.49999999999989</v>
      </c>
      <c r="K595" s="38">
        <f t="shared" si="99"/>
        <v>175.5</v>
      </c>
      <c r="L595" s="38">
        <f t="shared" si="100"/>
        <v>410.4</v>
      </c>
      <c r="M595" s="38">
        <f t="shared" si="101"/>
        <v>957.15000000000009</v>
      </c>
      <c r="N595" s="39"/>
      <c r="O595" s="37">
        <f t="shared" si="96"/>
        <v>2889</v>
      </c>
      <c r="P595" s="114">
        <v>822.85</v>
      </c>
      <c r="Q595" s="37">
        <f t="shared" si="102"/>
        <v>2091.15</v>
      </c>
      <c r="R595" s="37">
        <f t="shared" si="95"/>
        <v>12677.15</v>
      </c>
      <c r="S595" s="94" t="s">
        <v>1092</v>
      </c>
      <c r="T595" s="90" t="s">
        <v>2178</v>
      </c>
      <c r="U595" s="107">
        <v>1</v>
      </c>
      <c r="V595" s="90" t="s">
        <v>2284</v>
      </c>
    </row>
    <row r="596" spans="1:31" s="14" customFormat="1" ht="39" x14ac:dyDescent="0.25">
      <c r="A596" s="36">
        <v>589</v>
      </c>
      <c r="B596" s="90" t="s">
        <v>389</v>
      </c>
      <c r="C596" s="90" t="s">
        <v>238</v>
      </c>
      <c r="D596" s="90" t="s">
        <v>1107</v>
      </c>
      <c r="E596" s="130" t="s">
        <v>1085</v>
      </c>
      <c r="F596" s="91">
        <v>48000</v>
      </c>
      <c r="G596" s="111">
        <v>1571.73</v>
      </c>
      <c r="H596" s="37">
        <v>25</v>
      </c>
      <c r="I596" s="38">
        <f t="shared" si="97"/>
        <v>1377.6</v>
      </c>
      <c r="J596" s="38">
        <f t="shared" si="98"/>
        <v>3407.9999999999995</v>
      </c>
      <c r="K596" s="38">
        <f t="shared" si="99"/>
        <v>624</v>
      </c>
      <c r="L596" s="38">
        <f t="shared" si="100"/>
        <v>1459.2</v>
      </c>
      <c r="M596" s="38">
        <f t="shared" si="101"/>
        <v>3403.2000000000003</v>
      </c>
      <c r="N596" s="39"/>
      <c r="O596" s="37">
        <f t="shared" si="96"/>
        <v>10272</v>
      </c>
      <c r="P596" s="113">
        <v>4883.53</v>
      </c>
      <c r="Q596" s="37">
        <f t="shared" si="102"/>
        <v>7435.2</v>
      </c>
      <c r="R596" s="37">
        <f t="shared" si="95"/>
        <v>43116.47</v>
      </c>
      <c r="S596" s="92" t="s">
        <v>1084</v>
      </c>
      <c r="T596" s="90" t="s">
        <v>2178</v>
      </c>
      <c r="U596" s="107">
        <v>4</v>
      </c>
      <c r="V596" s="90" t="s">
        <v>1433</v>
      </c>
    </row>
    <row r="597" spans="1:31" s="14" customFormat="1" x14ac:dyDescent="0.25">
      <c r="A597" s="36">
        <v>590</v>
      </c>
      <c r="B597" s="90" t="s">
        <v>449</v>
      </c>
      <c r="C597" s="90" t="s">
        <v>145</v>
      </c>
      <c r="D597" s="90" t="s">
        <v>1095</v>
      </c>
      <c r="E597" s="130" t="s">
        <v>1083</v>
      </c>
      <c r="F597" s="91">
        <v>30000</v>
      </c>
      <c r="G597" s="110">
        <v>0</v>
      </c>
      <c r="H597" s="37">
        <v>25</v>
      </c>
      <c r="I597" s="38">
        <f t="shared" si="97"/>
        <v>861</v>
      </c>
      <c r="J597" s="38">
        <f t="shared" si="98"/>
        <v>2130</v>
      </c>
      <c r="K597" s="38">
        <f t="shared" si="99"/>
        <v>390</v>
      </c>
      <c r="L597" s="38">
        <f t="shared" si="100"/>
        <v>912</v>
      </c>
      <c r="M597" s="38">
        <f t="shared" si="101"/>
        <v>2127</v>
      </c>
      <c r="N597" s="39"/>
      <c r="O597" s="37">
        <f t="shared" si="96"/>
        <v>6420</v>
      </c>
      <c r="P597" s="113">
        <v>1798</v>
      </c>
      <c r="Q597" s="37">
        <f t="shared" si="102"/>
        <v>4647</v>
      </c>
      <c r="R597" s="37">
        <f t="shared" si="95"/>
        <v>28202</v>
      </c>
      <c r="S597" s="94" t="s">
        <v>1092</v>
      </c>
      <c r="T597" s="90" t="s">
        <v>2178</v>
      </c>
      <c r="U597" s="107">
        <v>5</v>
      </c>
      <c r="V597" s="90" t="s">
        <v>1486</v>
      </c>
    </row>
    <row r="598" spans="1:31" s="14" customFormat="1" x14ac:dyDescent="0.25">
      <c r="A598" s="36">
        <v>591</v>
      </c>
      <c r="B598" s="90" t="s">
        <v>1044</v>
      </c>
      <c r="C598" s="90" t="s">
        <v>166</v>
      </c>
      <c r="D598" s="90" t="s">
        <v>1142</v>
      </c>
      <c r="E598" s="130" t="s">
        <v>1083</v>
      </c>
      <c r="F598" s="91">
        <v>16500</v>
      </c>
      <c r="G598" s="110">
        <v>0</v>
      </c>
      <c r="H598" s="37">
        <v>25</v>
      </c>
      <c r="I598" s="38">
        <f t="shared" si="97"/>
        <v>473.55</v>
      </c>
      <c r="J598" s="38">
        <f t="shared" si="98"/>
        <v>1171.5</v>
      </c>
      <c r="K598" s="38">
        <f t="shared" si="99"/>
        <v>214.5</v>
      </c>
      <c r="L598" s="38">
        <f t="shared" si="100"/>
        <v>501.6</v>
      </c>
      <c r="M598" s="38">
        <f t="shared" si="101"/>
        <v>1169.8500000000001</v>
      </c>
      <c r="N598" s="39"/>
      <c r="O598" s="37">
        <f t="shared" si="96"/>
        <v>3531</v>
      </c>
      <c r="P598" s="113">
        <v>1402.26</v>
      </c>
      <c r="Q598" s="37">
        <f t="shared" si="102"/>
        <v>2555.8500000000004</v>
      </c>
      <c r="R598" s="37">
        <f t="shared" si="95"/>
        <v>15097.74</v>
      </c>
      <c r="S598" s="92" t="s">
        <v>1084</v>
      </c>
      <c r="T598" s="90" t="s">
        <v>2179</v>
      </c>
      <c r="U598" s="107">
        <v>2</v>
      </c>
      <c r="V598" s="90" t="s">
        <v>2020</v>
      </c>
    </row>
    <row r="599" spans="1:31" s="14" customFormat="1" x14ac:dyDescent="0.25">
      <c r="A599" s="36">
        <v>592</v>
      </c>
      <c r="B599" s="90" t="s">
        <v>2039</v>
      </c>
      <c r="C599" s="90" t="s">
        <v>51</v>
      </c>
      <c r="D599" s="90" t="s">
        <v>1108</v>
      </c>
      <c r="E599" s="130" t="s">
        <v>1083</v>
      </c>
      <c r="F599" s="91">
        <v>23000</v>
      </c>
      <c r="G599" s="110">
        <v>0</v>
      </c>
      <c r="H599" s="37">
        <v>25</v>
      </c>
      <c r="I599" s="38">
        <f t="shared" si="97"/>
        <v>660.1</v>
      </c>
      <c r="J599" s="38">
        <f t="shared" si="98"/>
        <v>1632.9999999999998</v>
      </c>
      <c r="K599" s="38">
        <f t="shared" si="99"/>
        <v>299</v>
      </c>
      <c r="L599" s="38">
        <f t="shared" si="100"/>
        <v>699.2</v>
      </c>
      <c r="M599" s="38">
        <f t="shared" si="101"/>
        <v>1630.7</v>
      </c>
      <c r="N599" s="39"/>
      <c r="O599" s="37">
        <f t="shared" si="96"/>
        <v>4922</v>
      </c>
      <c r="P599" s="113">
        <v>1384.3</v>
      </c>
      <c r="Q599" s="37">
        <f t="shared" si="102"/>
        <v>3562.7</v>
      </c>
      <c r="R599" s="37">
        <f t="shared" si="95"/>
        <v>21615.7</v>
      </c>
      <c r="S599" s="94" t="s">
        <v>1092</v>
      </c>
      <c r="T599" s="90" t="s">
        <v>2178</v>
      </c>
      <c r="U599" s="107">
        <v>2</v>
      </c>
      <c r="V599" s="90" t="s">
        <v>2274</v>
      </c>
    </row>
    <row r="600" spans="1:31" s="14" customFormat="1" x14ac:dyDescent="0.25">
      <c r="A600" s="36">
        <v>593</v>
      </c>
      <c r="B600" s="90" t="s">
        <v>2209</v>
      </c>
      <c r="C600" s="90" t="s">
        <v>51</v>
      </c>
      <c r="D600" s="90" t="s">
        <v>1137</v>
      </c>
      <c r="E600" s="130" t="s">
        <v>1083</v>
      </c>
      <c r="F600" s="91">
        <v>18700</v>
      </c>
      <c r="G600" s="110">
        <v>0</v>
      </c>
      <c r="H600" s="37">
        <v>25</v>
      </c>
      <c r="I600" s="38">
        <f t="shared" si="97"/>
        <v>536.68999999999994</v>
      </c>
      <c r="J600" s="38">
        <f t="shared" si="98"/>
        <v>1327.6999999999998</v>
      </c>
      <c r="K600" s="38">
        <f t="shared" si="99"/>
        <v>243.1</v>
      </c>
      <c r="L600" s="38">
        <f t="shared" si="100"/>
        <v>568.48</v>
      </c>
      <c r="M600" s="38">
        <f t="shared" si="101"/>
        <v>1325.8300000000002</v>
      </c>
      <c r="N600" s="39"/>
      <c r="O600" s="37">
        <f t="shared" si="96"/>
        <v>4001.8</v>
      </c>
      <c r="P600" s="113">
        <v>1130.17</v>
      </c>
      <c r="Q600" s="37">
        <f t="shared" si="102"/>
        <v>2896.63</v>
      </c>
      <c r="R600" s="37">
        <f t="shared" si="95"/>
        <v>17569.830000000002</v>
      </c>
      <c r="S600" s="94" t="s">
        <v>1092</v>
      </c>
      <c r="T600" s="90" t="s">
        <v>2179</v>
      </c>
      <c r="U600" s="107">
        <v>2</v>
      </c>
      <c r="V600" s="90" t="s">
        <v>2311</v>
      </c>
    </row>
    <row r="601" spans="1:31" s="14" customFormat="1" x14ac:dyDescent="0.25">
      <c r="A601" s="36">
        <v>594</v>
      </c>
      <c r="B601" s="90" t="s">
        <v>2415</v>
      </c>
      <c r="C601" s="90" t="s">
        <v>51</v>
      </c>
      <c r="D601" s="90" t="s">
        <v>2420</v>
      </c>
      <c r="E601" s="130" t="s">
        <v>1083</v>
      </c>
      <c r="F601" s="91">
        <v>30000</v>
      </c>
      <c r="G601" s="110">
        <v>0</v>
      </c>
      <c r="H601" s="37">
        <v>25</v>
      </c>
      <c r="I601" s="38">
        <f t="shared" si="97"/>
        <v>861</v>
      </c>
      <c r="J601" s="38">
        <f t="shared" si="98"/>
        <v>2130</v>
      </c>
      <c r="K601" s="38">
        <f t="shared" si="99"/>
        <v>390</v>
      </c>
      <c r="L601" s="38">
        <f t="shared" si="100"/>
        <v>912</v>
      </c>
      <c r="M601" s="38">
        <f t="shared" si="101"/>
        <v>2127</v>
      </c>
      <c r="N601" s="39"/>
      <c r="O601" s="37">
        <f t="shared" si="96"/>
        <v>6420</v>
      </c>
      <c r="P601" s="113">
        <v>1798</v>
      </c>
      <c r="Q601" s="37">
        <f t="shared" si="102"/>
        <v>4647</v>
      </c>
      <c r="R601" s="37">
        <f t="shared" si="95"/>
        <v>28202</v>
      </c>
      <c r="S601" s="92" t="s">
        <v>1084</v>
      </c>
      <c r="T601" s="90" t="s">
        <v>2179</v>
      </c>
      <c r="U601" s="107">
        <v>2</v>
      </c>
      <c r="V601" s="90" t="s">
        <v>2441</v>
      </c>
    </row>
    <row r="602" spans="1:31" s="14" customFormat="1" x14ac:dyDescent="0.25">
      <c r="A602" s="36">
        <v>595</v>
      </c>
      <c r="B602" s="90" t="s">
        <v>309</v>
      </c>
      <c r="C602" s="90" t="s">
        <v>68</v>
      </c>
      <c r="D602" s="90" t="s">
        <v>1096</v>
      </c>
      <c r="E602" s="130" t="s">
        <v>1083</v>
      </c>
      <c r="F602" s="91">
        <v>22000</v>
      </c>
      <c r="G602" s="110">
        <v>0</v>
      </c>
      <c r="H602" s="37">
        <v>25</v>
      </c>
      <c r="I602" s="38">
        <f t="shared" si="97"/>
        <v>631.4</v>
      </c>
      <c r="J602" s="38">
        <f t="shared" si="98"/>
        <v>1561.9999999999998</v>
      </c>
      <c r="K602" s="38">
        <f t="shared" si="99"/>
        <v>286</v>
      </c>
      <c r="L602" s="38">
        <f t="shared" si="100"/>
        <v>668.8</v>
      </c>
      <c r="M602" s="38">
        <f t="shared" si="101"/>
        <v>1559.8000000000002</v>
      </c>
      <c r="N602" s="39"/>
      <c r="O602" s="37">
        <f t="shared" si="96"/>
        <v>4708</v>
      </c>
      <c r="P602" s="113">
        <v>2327.31</v>
      </c>
      <c r="Q602" s="37">
        <f t="shared" si="102"/>
        <v>3407.8</v>
      </c>
      <c r="R602" s="37">
        <f t="shared" si="95"/>
        <v>19672.689999999999</v>
      </c>
      <c r="S602" s="94" t="s">
        <v>1092</v>
      </c>
      <c r="T602" s="90" t="s">
        <v>2179</v>
      </c>
      <c r="U602" s="107">
        <v>1</v>
      </c>
      <c r="V602" s="90" t="s">
        <v>1368</v>
      </c>
    </row>
    <row r="603" spans="1:31" s="14" customFormat="1" x14ac:dyDescent="0.25">
      <c r="A603" s="36">
        <v>596</v>
      </c>
      <c r="B603" s="90" t="s">
        <v>2094</v>
      </c>
      <c r="C603" s="90" t="s">
        <v>418</v>
      </c>
      <c r="D603" s="90" t="s">
        <v>1137</v>
      </c>
      <c r="E603" s="130" t="s">
        <v>1083</v>
      </c>
      <c r="F603" s="91">
        <v>12500</v>
      </c>
      <c r="G603" s="110">
        <v>0</v>
      </c>
      <c r="H603" s="37">
        <v>25</v>
      </c>
      <c r="I603" s="38">
        <f t="shared" si="97"/>
        <v>358.75</v>
      </c>
      <c r="J603" s="38">
        <f t="shared" si="98"/>
        <v>887.49999999999989</v>
      </c>
      <c r="K603" s="38">
        <f t="shared" si="99"/>
        <v>162.5</v>
      </c>
      <c r="L603" s="38">
        <f t="shared" si="100"/>
        <v>380</v>
      </c>
      <c r="M603" s="38">
        <f t="shared" si="101"/>
        <v>886.25000000000011</v>
      </c>
      <c r="N603" s="39"/>
      <c r="O603" s="37">
        <f t="shared" si="96"/>
        <v>2675</v>
      </c>
      <c r="P603" s="114">
        <v>763.75</v>
      </c>
      <c r="Q603" s="37">
        <f t="shared" si="102"/>
        <v>1936.25</v>
      </c>
      <c r="R603" s="37">
        <f t="shared" si="95"/>
        <v>11736.25</v>
      </c>
      <c r="S603" s="92" t="s">
        <v>1084</v>
      </c>
      <c r="T603" s="90" t="s">
        <v>2179</v>
      </c>
      <c r="U603" s="107">
        <v>1</v>
      </c>
      <c r="V603" s="90" t="s">
        <v>2349</v>
      </c>
    </row>
    <row r="604" spans="1:31" s="14" customFormat="1" x14ac:dyDescent="0.25">
      <c r="A604" s="36">
        <v>597</v>
      </c>
      <c r="B604" s="90" t="s">
        <v>549</v>
      </c>
      <c r="C604" s="90" t="s">
        <v>21</v>
      </c>
      <c r="D604" s="90" t="s">
        <v>1082</v>
      </c>
      <c r="E604" s="130" t="s">
        <v>2182</v>
      </c>
      <c r="F604" s="91">
        <v>140000</v>
      </c>
      <c r="G604" s="111">
        <v>21514.37</v>
      </c>
      <c r="H604" s="37">
        <v>25</v>
      </c>
      <c r="I604" s="38">
        <f t="shared" si="97"/>
        <v>4018</v>
      </c>
      <c r="J604" s="38">
        <f t="shared" si="98"/>
        <v>9940</v>
      </c>
      <c r="K604" s="38">
        <f t="shared" si="99"/>
        <v>1820</v>
      </c>
      <c r="L604" s="38">
        <f t="shared" si="100"/>
        <v>4256</v>
      </c>
      <c r="M604" s="38">
        <f t="shared" si="101"/>
        <v>9926</v>
      </c>
      <c r="N604" s="39"/>
      <c r="O604" s="37">
        <f t="shared" si="96"/>
        <v>29960</v>
      </c>
      <c r="P604" s="113">
        <v>29813.37</v>
      </c>
      <c r="Q604" s="37">
        <f t="shared" si="102"/>
        <v>21686</v>
      </c>
      <c r="R604" s="37">
        <f t="shared" si="95"/>
        <v>110186.63</v>
      </c>
      <c r="S604" s="94" t="s">
        <v>1092</v>
      </c>
      <c r="T604" s="90" t="s">
        <v>2179</v>
      </c>
      <c r="U604" s="107">
        <v>2</v>
      </c>
      <c r="V604" s="90" t="s">
        <v>2290</v>
      </c>
    </row>
    <row r="605" spans="1:31" s="14" customFormat="1" x14ac:dyDescent="0.25">
      <c r="A605" s="36">
        <v>598</v>
      </c>
      <c r="B605" s="90" t="s">
        <v>142</v>
      </c>
      <c r="C605" s="90" t="s">
        <v>25</v>
      </c>
      <c r="D605" s="90" t="s">
        <v>1091</v>
      </c>
      <c r="E605" s="131" t="s">
        <v>25</v>
      </c>
      <c r="F605" s="91">
        <v>10000</v>
      </c>
      <c r="G605" s="110">
        <v>0</v>
      </c>
      <c r="H605" s="37">
        <v>25</v>
      </c>
      <c r="I605" s="38">
        <f t="shared" si="97"/>
        <v>287</v>
      </c>
      <c r="J605" s="38">
        <f t="shared" si="98"/>
        <v>709.99999999999989</v>
      </c>
      <c r="K605" s="38">
        <f t="shared" si="99"/>
        <v>130</v>
      </c>
      <c r="L605" s="38">
        <f t="shared" si="100"/>
        <v>304</v>
      </c>
      <c r="M605" s="38">
        <f t="shared" si="101"/>
        <v>709</v>
      </c>
      <c r="N605" s="39"/>
      <c r="O605" s="37">
        <f t="shared" si="96"/>
        <v>2140</v>
      </c>
      <c r="P605" s="114">
        <v>666</v>
      </c>
      <c r="Q605" s="37">
        <f t="shared" si="102"/>
        <v>1549</v>
      </c>
      <c r="R605" s="37">
        <f t="shared" si="95"/>
        <v>9334</v>
      </c>
      <c r="S605" s="92" t="s">
        <v>1084</v>
      </c>
      <c r="T605" s="90" t="s">
        <v>2178</v>
      </c>
      <c r="U605" s="107" t="s">
        <v>2184</v>
      </c>
      <c r="V605" s="90" t="s">
        <v>1243</v>
      </c>
    </row>
    <row r="606" spans="1:31" s="14" customFormat="1" x14ac:dyDescent="0.25">
      <c r="A606" s="36">
        <v>599</v>
      </c>
      <c r="B606" s="90" t="s">
        <v>132</v>
      </c>
      <c r="C606" s="90" t="s">
        <v>58</v>
      </c>
      <c r="D606" s="90" t="s">
        <v>1113</v>
      </c>
      <c r="E606" s="130" t="s">
        <v>1083</v>
      </c>
      <c r="F606" s="91">
        <v>13200</v>
      </c>
      <c r="G606" s="110">
        <v>0</v>
      </c>
      <c r="H606" s="37">
        <v>25</v>
      </c>
      <c r="I606" s="38">
        <f t="shared" si="97"/>
        <v>378.84</v>
      </c>
      <c r="J606" s="38">
        <f t="shared" si="98"/>
        <v>937.19999999999993</v>
      </c>
      <c r="K606" s="38">
        <f t="shared" si="99"/>
        <v>171.6</v>
      </c>
      <c r="L606" s="38">
        <f t="shared" si="100"/>
        <v>401.28</v>
      </c>
      <c r="M606" s="38">
        <f t="shared" si="101"/>
        <v>935.88000000000011</v>
      </c>
      <c r="N606" s="39"/>
      <c r="O606" s="37">
        <f t="shared" si="96"/>
        <v>2824.8</v>
      </c>
      <c r="P606" s="114">
        <v>855.12</v>
      </c>
      <c r="Q606" s="37">
        <f t="shared" si="102"/>
        <v>2044.68</v>
      </c>
      <c r="R606" s="37">
        <v>12344.88</v>
      </c>
      <c r="S606" s="92" t="s">
        <v>1084</v>
      </c>
      <c r="T606" s="90" t="s">
        <v>2178</v>
      </c>
      <c r="U606" s="107">
        <v>1</v>
      </c>
      <c r="V606" s="90" t="s">
        <v>1235</v>
      </c>
    </row>
    <row r="607" spans="1:31" s="14" customFormat="1" x14ac:dyDescent="0.25">
      <c r="A607" s="36">
        <v>600</v>
      </c>
      <c r="B607" s="90" t="s">
        <v>346</v>
      </c>
      <c r="C607" s="90" t="s">
        <v>347</v>
      </c>
      <c r="D607" s="90" t="s">
        <v>1112</v>
      </c>
      <c r="E607" s="130" t="s">
        <v>1083</v>
      </c>
      <c r="F607" s="91">
        <v>13200</v>
      </c>
      <c r="G607" s="110">
        <v>0</v>
      </c>
      <c r="H607" s="37">
        <v>25</v>
      </c>
      <c r="I607" s="38">
        <f t="shared" si="97"/>
        <v>378.84</v>
      </c>
      <c r="J607" s="38">
        <f t="shared" si="98"/>
        <v>937.19999999999993</v>
      </c>
      <c r="K607" s="38">
        <f t="shared" si="99"/>
        <v>171.6</v>
      </c>
      <c r="L607" s="38">
        <f t="shared" si="100"/>
        <v>401.28</v>
      </c>
      <c r="M607" s="38">
        <f t="shared" si="101"/>
        <v>935.88000000000011</v>
      </c>
      <c r="N607" s="39"/>
      <c r="O607" s="37">
        <f t="shared" si="96"/>
        <v>2824.8</v>
      </c>
      <c r="P607" s="114">
        <v>805.12</v>
      </c>
      <c r="Q607" s="37">
        <f t="shared" si="102"/>
        <v>2044.68</v>
      </c>
      <c r="R607" s="37">
        <f t="shared" ref="R607:R652" si="103">F607-P607</f>
        <v>12394.88</v>
      </c>
      <c r="S607" s="92" t="s">
        <v>1084</v>
      </c>
      <c r="T607" s="90" t="s">
        <v>2178</v>
      </c>
      <c r="U607" s="107">
        <v>1</v>
      </c>
      <c r="V607" s="90" t="s">
        <v>1398</v>
      </c>
    </row>
    <row r="608" spans="1:31" s="14" customFormat="1" x14ac:dyDescent="0.25">
      <c r="A608" s="36">
        <v>601</v>
      </c>
      <c r="B608" s="90" t="s">
        <v>843</v>
      </c>
      <c r="C608" s="90" t="s">
        <v>406</v>
      </c>
      <c r="D608" s="90" t="s">
        <v>1108</v>
      </c>
      <c r="E608" s="130" t="s">
        <v>1083</v>
      </c>
      <c r="F608" s="91">
        <v>16500</v>
      </c>
      <c r="G608" s="110">
        <v>0</v>
      </c>
      <c r="H608" s="37">
        <v>25</v>
      </c>
      <c r="I608" s="38">
        <f t="shared" si="97"/>
        <v>473.55</v>
      </c>
      <c r="J608" s="38">
        <f t="shared" si="98"/>
        <v>1171.5</v>
      </c>
      <c r="K608" s="38">
        <f t="shared" si="99"/>
        <v>214.5</v>
      </c>
      <c r="L608" s="38">
        <f t="shared" si="100"/>
        <v>501.6</v>
      </c>
      <c r="M608" s="38">
        <f t="shared" si="101"/>
        <v>1169.8500000000001</v>
      </c>
      <c r="N608" s="39"/>
      <c r="O608" s="37">
        <f t="shared" si="96"/>
        <v>3531</v>
      </c>
      <c r="P608" s="113">
        <v>1787.15</v>
      </c>
      <c r="Q608" s="37">
        <f t="shared" si="102"/>
        <v>2555.8500000000004</v>
      </c>
      <c r="R608" s="37">
        <f t="shared" si="103"/>
        <v>14712.85</v>
      </c>
      <c r="S608" s="92" t="s">
        <v>1084</v>
      </c>
      <c r="T608" s="90" t="s">
        <v>2178</v>
      </c>
      <c r="U608" s="107">
        <v>3</v>
      </c>
      <c r="V608" s="90" t="s">
        <v>1838</v>
      </c>
      <c r="W608" s="8"/>
      <c r="X608" s="8"/>
      <c r="Y608" s="8"/>
      <c r="Z608" s="8"/>
      <c r="AA608" s="8"/>
      <c r="AB608" s="8"/>
      <c r="AC608" s="8"/>
      <c r="AD608" s="8"/>
      <c r="AE608" s="8"/>
    </row>
    <row r="609" spans="1:31" s="14" customFormat="1" x14ac:dyDescent="0.25">
      <c r="A609" s="36">
        <v>602</v>
      </c>
      <c r="B609" s="90" t="s">
        <v>2204</v>
      </c>
      <c r="C609" s="90" t="s">
        <v>51</v>
      </c>
      <c r="D609" s="90" t="s">
        <v>1113</v>
      </c>
      <c r="E609" s="130" t="s">
        <v>1083</v>
      </c>
      <c r="F609" s="91">
        <v>33000</v>
      </c>
      <c r="G609" s="110">
        <v>0</v>
      </c>
      <c r="H609" s="37">
        <v>25</v>
      </c>
      <c r="I609" s="38">
        <f t="shared" si="97"/>
        <v>947.1</v>
      </c>
      <c r="J609" s="38">
        <f t="shared" si="98"/>
        <v>2343</v>
      </c>
      <c r="K609" s="38">
        <f t="shared" si="99"/>
        <v>429</v>
      </c>
      <c r="L609" s="38">
        <f t="shared" si="100"/>
        <v>1003.2</v>
      </c>
      <c r="M609" s="38">
        <f t="shared" si="101"/>
        <v>2339.7000000000003</v>
      </c>
      <c r="N609" s="39"/>
      <c r="O609" s="37">
        <f t="shared" si="96"/>
        <v>7062</v>
      </c>
      <c r="P609" s="113">
        <v>1975.3</v>
      </c>
      <c r="Q609" s="37">
        <f t="shared" si="102"/>
        <v>5111.7000000000007</v>
      </c>
      <c r="R609" s="37">
        <f t="shared" si="103"/>
        <v>31024.7</v>
      </c>
      <c r="S609" s="92" t="s">
        <v>1084</v>
      </c>
      <c r="T609" s="90" t="s">
        <v>2178</v>
      </c>
      <c r="U609" s="107">
        <v>1</v>
      </c>
      <c r="V609" s="90" t="s">
        <v>2278</v>
      </c>
    </row>
    <row r="610" spans="1:31" s="14" customFormat="1" x14ac:dyDescent="0.25">
      <c r="A610" s="36">
        <v>603</v>
      </c>
      <c r="B610" s="90" t="s">
        <v>2208</v>
      </c>
      <c r="C610" s="90" t="s">
        <v>188</v>
      </c>
      <c r="D610" s="90" t="s">
        <v>1137</v>
      </c>
      <c r="E610" s="130" t="s">
        <v>1083</v>
      </c>
      <c r="F610" s="91">
        <v>15000</v>
      </c>
      <c r="G610" s="110">
        <v>0</v>
      </c>
      <c r="H610" s="37">
        <v>25</v>
      </c>
      <c r="I610" s="38">
        <f t="shared" si="97"/>
        <v>430.5</v>
      </c>
      <c r="J610" s="38">
        <f t="shared" si="98"/>
        <v>1065</v>
      </c>
      <c r="K610" s="38">
        <f t="shared" si="99"/>
        <v>195</v>
      </c>
      <c r="L610" s="38">
        <f t="shared" si="100"/>
        <v>456</v>
      </c>
      <c r="M610" s="38">
        <f t="shared" si="101"/>
        <v>1063.5</v>
      </c>
      <c r="N610" s="39"/>
      <c r="O610" s="37">
        <f t="shared" si="96"/>
        <v>3210</v>
      </c>
      <c r="P610" s="114">
        <v>911.5</v>
      </c>
      <c r="Q610" s="37">
        <f t="shared" si="102"/>
        <v>2323.5</v>
      </c>
      <c r="R610" s="37">
        <f t="shared" si="103"/>
        <v>14088.5</v>
      </c>
      <c r="S610" s="92" t="s">
        <v>1084</v>
      </c>
      <c r="T610" s="90" t="s">
        <v>2178</v>
      </c>
      <c r="U610" s="107">
        <v>2</v>
      </c>
      <c r="V610" s="90" t="s">
        <v>2306</v>
      </c>
    </row>
    <row r="611" spans="1:31" s="14" customFormat="1" x14ac:dyDescent="0.25">
      <c r="A611" s="36">
        <v>604</v>
      </c>
      <c r="B611" s="90" t="s">
        <v>2412</v>
      </c>
      <c r="C611" s="90" t="s">
        <v>58</v>
      </c>
      <c r="D611" s="90" t="s">
        <v>1137</v>
      </c>
      <c r="E611" s="130" t="s">
        <v>1083</v>
      </c>
      <c r="F611" s="91">
        <v>12500</v>
      </c>
      <c r="G611" s="110">
        <v>0</v>
      </c>
      <c r="H611" s="37">
        <v>25</v>
      </c>
      <c r="I611" s="38">
        <f t="shared" si="97"/>
        <v>358.75</v>
      </c>
      <c r="J611" s="38">
        <f t="shared" si="98"/>
        <v>887.49999999999989</v>
      </c>
      <c r="K611" s="38">
        <f t="shared" si="99"/>
        <v>162.5</v>
      </c>
      <c r="L611" s="38">
        <f t="shared" si="100"/>
        <v>380</v>
      </c>
      <c r="M611" s="38">
        <f t="shared" si="101"/>
        <v>886.25000000000011</v>
      </c>
      <c r="N611" s="39"/>
      <c r="O611" s="37">
        <f t="shared" ref="O611:O622" si="104">I611+J611+K611+L611+M611</f>
        <v>2675</v>
      </c>
      <c r="P611" s="114">
        <v>763.75</v>
      </c>
      <c r="Q611" s="37">
        <f t="shared" si="102"/>
        <v>1936.25</v>
      </c>
      <c r="R611" s="37">
        <f t="shared" si="103"/>
        <v>11736.25</v>
      </c>
      <c r="S611" s="92" t="s">
        <v>1084</v>
      </c>
      <c r="T611" s="90" t="s">
        <v>2178</v>
      </c>
      <c r="U611" s="107">
        <v>1</v>
      </c>
      <c r="V611" s="90" t="s">
        <v>2438</v>
      </c>
    </row>
    <row r="612" spans="1:31" s="14" customFormat="1" ht="39" x14ac:dyDescent="0.25">
      <c r="A612" s="36">
        <v>605</v>
      </c>
      <c r="B612" s="90" t="s">
        <v>110</v>
      </c>
      <c r="C612" s="90" t="s">
        <v>111</v>
      </c>
      <c r="D612" s="90" t="s">
        <v>1093</v>
      </c>
      <c r="E612" s="130" t="s">
        <v>1085</v>
      </c>
      <c r="F612" s="91">
        <v>65000</v>
      </c>
      <c r="G612" s="111">
        <v>4427.58</v>
      </c>
      <c r="H612" s="37">
        <v>25</v>
      </c>
      <c r="I612" s="38">
        <f t="shared" si="97"/>
        <v>1865.5</v>
      </c>
      <c r="J612" s="38">
        <f t="shared" si="98"/>
        <v>4615</v>
      </c>
      <c r="K612" s="38">
        <f t="shared" si="99"/>
        <v>845</v>
      </c>
      <c r="L612" s="38">
        <f t="shared" si="100"/>
        <v>1976</v>
      </c>
      <c r="M612" s="38">
        <f t="shared" si="101"/>
        <v>4608.5</v>
      </c>
      <c r="N612" s="39"/>
      <c r="O612" s="37">
        <f t="shared" si="104"/>
        <v>13910</v>
      </c>
      <c r="P612" s="113">
        <v>8444.08</v>
      </c>
      <c r="Q612" s="37">
        <f t="shared" si="102"/>
        <v>10068.5</v>
      </c>
      <c r="R612" s="37">
        <f t="shared" si="103"/>
        <v>56555.92</v>
      </c>
      <c r="S612" s="94" t="s">
        <v>1092</v>
      </c>
      <c r="T612" s="90" t="s">
        <v>2178</v>
      </c>
      <c r="U612" s="107">
        <v>4</v>
      </c>
      <c r="V612" s="90" t="s">
        <v>1220</v>
      </c>
    </row>
    <row r="613" spans="1:31" s="14" customFormat="1" x14ac:dyDescent="0.25">
      <c r="A613" s="36">
        <v>606</v>
      </c>
      <c r="B613" s="90" t="s">
        <v>973</v>
      </c>
      <c r="C613" s="90" t="s">
        <v>199</v>
      </c>
      <c r="D613" s="90" t="s">
        <v>1129</v>
      </c>
      <c r="E613" s="130" t="s">
        <v>1083</v>
      </c>
      <c r="F613" s="91">
        <v>35000</v>
      </c>
      <c r="G613" s="110">
        <v>0</v>
      </c>
      <c r="H613" s="37">
        <v>25</v>
      </c>
      <c r="I613" s="38">
        <f t="shared" si="97"/>
        <v>1004.5</v>
      </c>
      <c r="J613" s="38">
        <f t="shared" si="98"/>
        <v>2485</v>
      </c>
      <c r="K613" s="38">
        <f t="shared" si="99"/>
        <v>455</v>
      </c>
      <c r="L613" s="38">
        <f t="shared" si="100"/>
        <v>1064</v>
      </c>
      <c r="M613" s="38">
        <f t="shared" si="101"/>
        <v>2481.5</v>
      </c>
      <c r="N613" s="39"/>
      <c r="O613" s="37">
        <f t="shared" si="104"/>
        <v>7490</v>
      </c>
      <c r="P613" s="113">
        <v>2193.5</v>
      </c>
      <c r="Q613" s="37">
        <f t="shared" si="102"/>
        <v>5421.5</v>
      </c>
      <c r="R613" s="37">
        <f t="shared" si="103"/>
        <v>32806.5</v>
      </c>
      <c r="S613" s="93" t="s">
        <v>1089</v>
      </c>
      <c r="T613" s="90" t="s">
        <v>2178</v>
      </c>
      <c r="U613" s="107">
        <v>4</v>
      </c>
      <c r="V613" s="90" t="s">
        <v>1955</v>
      </c>
    </row>
    <row r="614" spans="1:31" s="14" customFormat="1" x14ac:dyDescent="0.25">
      <c r="A614" s="36">
        <v>607</v>
      </c>
      <c r="B614" s="90" t="s">
        <v>690</v>
      </c>
      <c r="C614" s="90" t="s">
        <v>58</v>
      </c>
      <c r="D614" s="90" t="s">
        <v>1137</v>
      </c>
      <c r="E614" s="130" t="s">
        <v>1083</v>
      </c>
      <c r="F614" s="91">
        <v>12500</v>
      </c>
      <c r="G614" s="110">
        <v>0</v>
      </c>
      <c r="H614" s="37">
        <v>25</v>
      </c>
      <c r="I614" s="38">
        <f t="shared" si="97"/>
        <v>358.75</v>
      </c>
      <c r="J614" s="38">
        <f t="shared" si="98"/>
        <v>887.49999999999989</v>
      </c>
      <c r="K614" s="38">
        <f t="shared" si="99"/>
        <v>162.5</v>
      </c>
      <c r="L614" s="38">
        <f t="shared" si="100"/>
        <v>380</v>
      </c>
      <c r="M614" s="38">
        <f t="shared" si="101"/>
        <v>886.25000000000011</v>
      </c>
      <c r="N614" s="39"/>
      <c r="O614" s="37">
        <f t="shared" si="104"/>
        <v>2675</v>
      </c>
      <c r="P614" s="114">
        <v>763.75</v>
      </c>
      <c r="Q614" s="37">
        <f t="shared" si="102"/>
        <v>1936.25</v>
      </c>
      <c r="R614" s="37">
        <f t="shared" si="103"/>
        <v>11736.25</v>
      </c>
      <c r="S614" s="92" t="s">
        <v>1084</v>
      </c>
      <c r="T614" s="90" t="s">
        <v>2178</v>
      </c>
      <c r="U614" s="107">
        <v>1</v>
      </c>
      <c r="V614" s="90" t="s">
        <v>1701</v>
      </c>
    </row>
    <row r="615" spans="1:31" s="14" customFormat="1" ht="39" x14ac:dyDescent="0.25">
      <c r="A615" s="36">
        <v>608</v>
      </c>
      <c r="B615" s="90" t="s">
        <v>594</v>
      </c>
      <c r="C615" s="90" t="s">
        <v>71</v>
      </c>
      <c r="D615" s="90" t="s">
        <v>1137</v>
      </c>
      <c r="E615" s="130" t="s">
        <v>1085</v>
      </c>
      <c r="F615" s="91">
        <v>15000</v>
      </c>
      <c r="G615" s="110">
        <v>0</v>
      </c>
      <c r="H615" s="37">
        <v>25</v>
      </c>
      <c r="I615" s="38">
        <f t="shared" si="97"/>
        <v>430.5</v>
      </c>
      <c r="J615" s="38">
        <f t="shared" si="98"/>
        <v>1065</v>
      </c>
      <c r="K615" s="38">
        <f t="shared" si="99"/>
        <v>195</v>
      </c>
      <c r="L615" s="38">
        <f t="shared" si="100"/>
        <v>456</v>
      </c>
      <c r="M615" s="38">
        <f t="shared" si="101"/>
        <v>1063.5</v>
      </c>
      <c r="N615" s="39"/>
      <c r="O615" s="37">
        <f t="shared" si="104"/>
        <v>3210</v>
      </c>
      <c r="P615" s="113">
        <v>1571.5</v>
      </c>
      <c r="Q615" s="37">
        <f t="shared" si="102"/>
        <v>2323.5</v>
      </c>
      <c r="R615" s="37">
        <f t="shared" si="103"/>
        <v>13428.5</v>
      </c>
      <c r="S615" s="94" t="s">
        <v>1092</v>
      </c>
      <c r="T615" s="90" t="s">
        <v>2178</v>
      </c>
      <c r="U615" s="107">
        <v>1</v>
      </c>
      <c r="V615" s="90" t="s">
        <v>1619</v>
      </c>
    </row>
    <row r="616" spans="1:31" s="14" customFormat="1" x14ac:dyDescent="0.25">
      <c r="A616" s="36">
        <v>609</v>
      </c>
      <c r="B616" s="90" t="s">
        <v>2085</v>
      </c>
      <c r="C616" s="90" t="s">
        <v>58</v>
      </c>
      <c r="D616" s="90" t="s">
        <v>1137</v>
      </c>
      <c r="E616" s="130" t="s">
        <v>1083</v>
      </c>
      <c r="F616" s="91">
        <v>10000</v>
      </c>
      <c r="G616" s="110">
        <v>0</v>
      </c>
      <c r="H616" s="37">
        <v>25</v>
      </c>
      <c r="I616" s="38">
        <f t="shared" si="97"/>
        <v>287</v>
      </c>
      <c r="J616" s="38">
        <f t="shared" si="98"/>
        <v>709.99999999999989</v>
      </c>
      <c r="K616" s="38">
        <f t="shared" si="99"/>
        <v>130</v>
      </c>
      <c r="L616" s="38">
        <f t="shared" si="100"/>
        <v>304</v>
      </c>
      <c r="M616" s="38">
        <f t="shared" si="101"/>
        <v>709</v>
      </c>
      <c r="N616" s="39"/>
      <c r="O616" s="37">
        <f t="shared" si="104"/>
        <v>2140</v>
      </c>
      <c r="P616" s="114">
        <v>616</v>
      </c>
      <c r="Q616" s="37">
        <f t="shared" si="102"/>
        <v>1549</v>
      </c>
      <c r="R616" s="37">
        <f t="shared" si="103"/>
        <v>9384</v>
      </c>
      <c r="S616" s="94" t="s">
        <v>1092</v>
      </c>
      <c r="T616" s="90" t="s">
        <v>2178</v>
      </c>
      <c r="U616" s="107">
        <v>1</v>
      </c>
      <c r="V616" s="90" t="s">
        <v>2362</v>
      </c>
    </row>
    <row r="617" spans="1:31" s="14" customFormat="1" x14ac:dyDescent="0.25">
      <c r="A617" s="36">
        <v>610</v>
      </c>
      <c r="B617" s="90" t="s">
        <v>833</v>
      </c>
      <c r="C617" s="90" t="s">
        <v>51</v>
      </c>
      <c r="D617" s="90" t="s">
        <v>1137</v>
      </c>
      <c r="E617" s="130" t="s">
        <v>1083</v>
      </c>
      <c r="F617" s="91">
        <v>12500</v>
      </c>
      <c r="G617" s="110">
        <v>0</v>
      </c>
      <c r="H617" s="37">
        <v>25</v>
      </c>
      <c r="I617" s="38">
        <f t="shared" si="97"/>
        <v>358.75</v>
      </c>
      <c r="J617" s="38">
        <f t="shared" si="98"/>
        <v>887.49999999999989</v>
      </c>
      <c r="K617" s="38">
        <f t="shared" si="99"/>
        <v>162.5</v>
      </c>
      <c r="L617" s="38">
        <f t="shared" si="100"/>
        <v>380</v>
      </c>
      <c r="M617" s="38">
        <f t="shared" si="101"/>
        <v>886.25000000000011</v>
      </c>
      <c r="N617" s="39"/>
      <c r="O617" s="37">
        <f t="shared" si="104"/>
        <v>2675</v>
      </c>
      <c r="P617" s="114">
        <v>763.75</v>
      </c>
      <c r="Q617" s="37">
        <f t="shared" si="102"/>
        <v>1936.25</v>
      </c>
      <c r="R617" s="37">
        <f t="shared" si="103"/>
        <v>11736.25</v>
      </c>
      <c r="S617" s="94" t="s">
        <v>1092</v>
      </c>
      <c r="T617" s="90" t="s">
        <v>2178</v>
      </c>
      <c r="U617" s="107">
        <v>1</v>
      </c>
      <c r="V617" s="90" t="s">
        <v>1828</v>
      </c>
      <c r="W617" s="8"/>
      <c r="X617" s="8"/>
      <c r="Y617" s="8"/>
      <c r="Z617" s="8"/>
      <c r="AA617" s="8"/>
      <c r="AB617" s="8"/>
      <c r="AC617" s="8"/>
      <c r="AD617" s="8"/>
      <c r="AE617" s="8"/>
    </row>
    <row r="618" spans="1:31" s="14" customFormat="1" x14ac:dyDescent="0.25">
      <c r="A618" s="36">
        <v>611</v>
      </c>
      <c r="B618" s="90" t="s">
        <v>756</v>
      </c>
      <c r="C618" s="90" t="s">
        <v>336</v>
      </c>
      <c r="D618" s="90" t="s">
        <v>1108</v>
      </c>
      <c r="E618" s="130" t="s">
        <v>1083</v>
      </c>
      <c r="F618" s="91">
        <v>16500</v>
      </c>
      <c r="G618" s="110">
        <v>0</v>
      </c>
      <c r="H618" s="37">
        <v>25</v>
      </c>
      <c r="I618" s="38">
        <f t="shared" si="97"/>
        <v>473.55</v>
      </c>
      <c r="J618" s="38">
        <f t="shared" si="98"/>
        <v>1171.5</v>
      </c>
      <c r="K618" s="38">
        <f t="shared" si="99"/>
        <v>214.5</v>
      </c>
      <c r="L618" s="38">
        <f t="shared" si="100"/>
        <v>501.6</v>
      </c>
      <c r="M618" s="38">
        <f t="shared" si="101"/>
        <v>1169.8500000000001</v>
      </c>
      <c r="N618" s="39"/>
      <c r="O618" s="37">
        <f t="shared" si="104"/>
        <v>3531</v>
      </c>
      <c r="P618" s="113">
        <v>1402.26</v>
      </c>
      <c r="Q618" s="37">
        <f t="shared" si="102"/>
        <v>2555.8500000000004</v>
      </c>
      <c r="R618" s="37">
        <f t="shared" si="103"/>
        <v>15097.74</v>
      </c>
      <c r="S618" s="92" t="s">
        <v>1084</v>
      </c>
      <c r="T618" s="90" t="s">
        <v>2178</v>
      </c>
      <c r="U618" s="107">
        <v>2</v>
      </c>
      <c r="V618" s="90" t="s">
        <v>1762</v>
      </c>
    </row>
    <row r="619" spans="1:31" s="14" customFormat="1" ht="39" x14ac:dyDescent="0.25">
      <c r="A619" s="36">
        <v>612</v>
      </c>
      <c r="B619" s="90" t="s">
        <v>2198</v>
      </c>
      <c r="C619" s="90" t="s">
        <v>51</v>
      </c>
      <c r="D619" s="90" t="s">
        <v>1144</v>
      </c>
      <c r="E619" s="130" t="s">
        <v>1085</v>
      </c>
      <c r="F619" s="91">
        <v>37200</v>
      </c>
      <c r="G619" s="112">
        <v>47.47</v>
      </c>
      <c r="H619" s="37">
        <v>25</v>
      </c>
      <c r="I619" s="38">
        <f t="shared" si="97"/>
        <v>1067.6400000000001</v>
      </c>
      <c r="J619" s="38">
        <f t="shared" si="98"/>
        <v>2641.2</v>
      </c>
      <c r="K619" s="38">
        <f t="shared" si="99"/>
        <v>483.59999999999997</v>
      </c>
      <c r="L619" s="38">
        <f t="shared" si="100"/>
        <v>1130.8800000000001</v>
      </c>
      <c r="M619" s="38">
        <f t="shared" si="101"/>
        <v>2637.48</v>
      </c>
      <c r="N619" s="39"/>
      <c r="O619" s="37">
        <f t="shared" si="104"/>
        <v>7960.8000000000011</v>
      </c>
      <c r="P619" s="113">
        <v>2773.1</v>
      </c>
      <c r="Q619" s="37">
        <f t="shared" si="102"/>
        <v>5762.28</v>
      </c>
      <c r="R619" s="37">
        <f t="shared" si="103"/>
        <v>34426.9</v>
      </c>
      <c r="S619" s="94" t="s">
        <v>1092</v>
      </c>
      <c r="T619" s="90" t="s">
        <v>2178</v>
      </c>
      <c r="U619" s="107">
        <v>2</v>
      </c>
      <c r="V619" s="90" t="s">
        <v>1919</v>
      </c>
    </row>
    <row r="620" spans="1:31" s="14" customFormat="1" x14ac:dyDescent="0.25">
      <c r="A620" s="36">
        <v>613</v>
      </c>
      <c r="B620" s="90" t="s">
        <v>2159</v>
      </c>
      <c r="C620" s="90" t="s">
        <v>51</v>
      </c>
      <c r="D620" s="90" t="s">
        <v>1137</v>
      </c>
      <c r="E620" s="130" t="s">
        <v>1083</v>
      </c>
      <c r="F620" s="91">
        <v>15400</v>
      </c>
      <c r="G620" s="110">
        <v>0</v>
      </c>
      <c r="H620" s="37">
        <v>25</v>
      </c>
      <c r="I620" s="38">
        <f t="shared" si="97"/>
        <v>441.98</v>
      </c>
      <c r="J620" s="38">
        <f t="shared" si="98"/>
        <v>1093.3999999999999</v>
      </c>
      <c r="K620" s="38">
        <f t="shared" si="99"/>
        <v>200.2</v>
      </c>
      <c r="L620" s="38">
        <f t="shared" si="100"/>
        <v>468.16</v>
      </c>
      <c r="M620" s="38">
        <f t="shared" si="101"/>
        <v>1091.8600000000001</v>
      </c>
      <c r="N620" s="39"/>
      <c r="O620" s="37">
        <f t="shared" si="104"/>
        <v>3295.6</v>
      </c>
      <c r="P620" s="114">
        <v>935.14</v>
      </c>
      <c r="Q620" s="37">
        <f t="shared" si="102"/>
        <v>2385.46</v>
      </c>
      <c r="R620" s="37">
        <f t="shared" si="103"/>
        <v>14464.86</v>
      </c>
      <c r="S620" s="94" t="s">
        <v>1092</v>
      </c>
      <c r="T620" s="90" t="s">
        <v>2178</v>
      </c>
      <c r="U620" s="107">
        <v>1</v>
      </c>
      <c r="V620" s="90" t="s">
        <v>2321</v>
      </c>
    </row>
    <row r="621" spans="1:31" s="14" customFormat="1" x14ac:dyDescent="0.25">
      <c r="A621" s="36">
        <v>614</v>
      </c>
      <c r="B621" s="90" t="s">
        <v>165</v>
      </c>
      <c r="C621" s="90" t="s">
        <v>166</v>
      </c>
      <c r="D621" s="90" t="s">
        <v>1117</v>
      </c>
      <c r="E621" s="130" t="s">
        <v>1083</v>
      </c>
      <c r="F621" s="91">
        <v>13200</v>
      </c>
      <c r="G621" s="110">
        <v>0</v>
      </c>
      <c r="H621" s="37">
        <v>25</v>
      </c>
      <c r="I621" s="38">
        <f t="shared" si="97"/>
        <v>378.84</v>
      </c>
      <c r="J621" s="38">
        <f t="shared" si="98"/>
        <v>937.19999999999993</v>
      </c>
      <c r="K621" s="38">
        <f t="shared" si="99"/>
        <v>171.6</v>
      </c>
      <c r="L621" s="38">
        <f t="shared" si="100"/>
        <v>401.28</v>
      </c>
      <c r="M621" s="38">
        <f t="shared" si="101"/>
        <v>935.88000000000011</v>
      </c>
      <c r="N621" s="39"/>
      <c r="O621" s="37">
        <f t="shared" si="104"/>
        <v>2824.8</v>
      </c>
      <c r="P621" s="114">
        <v>855.12</v>
      </c>
      <c r="Q621" s="37">
        <f t="shared" si="102"/>
        <v>2044.68</v>
      </c>
      <c r="R621" s="37">
        <f t="shared" si="103"/>
        <v>12344.88</v>
      </c>
      <c r="S621" s="93" t="s">
        <v>1089</v>
      </c>
      <c r="T621" s="90" t="s">
        <v>2178</v>
      </c>
      <c r="U621" s="107">
        <v>2</v>
      </c>
      <c r="V621" s="90" t="s">
        <v>1261</v>
      </c>
    </row>
    <row r="622" spans="1:31" s="14" customFormat="1" x14ac:dyDescent="0.25">
      <c r="A622" s="36">
        <v>615</v>
      </c>
      <c r="B622" s="90" t="s">
        <v>121</v>
      </c>
      <c r="C622" s="90" t="s">
        <v>58</v>
      </c>
      <c r="D622" s="90" t="s">
        <v>1113</v>
      </c>
      <c r="E622" s="130" t="s">
        <v>1083</v>
      </c>
      <c r="F622" s="91">
        <v>10000</v>
      </c>
      <c r="G622" s="110">
        <v>0</v>
      </c>
      <c r="H622" s="37">
        <v>25</v>
      </c>
      <c r="I622" s="38">
        <f t="shared" si="97"/>
        <v>287</v>
      </c>
      <c r="J622" s="38">
        <f t="shared" si="98"/>
        <v>709.99999999999989</v>
      </c>
      <c r="K622" s="38">
        <f t="shared" si="99"/>
        <v>130</v>
      </c>
      <c r="L622" s="38">
        <f t="shared" si="100"/>
        <v>304</v>
      </c>
      <c r="M622" s="38">
        <f t="shared" si="101"/>
        <v>709</v>
      </c>
      <c r="N622" s="39"/>
      <c r="O622" s="37">
        <f t="shared" si="104"/>
        <v>2140</v>
      </c>
      <c r="P622" s="113">
        <v>1068.1099999999999</v>
      </c>
      <c r="Q622" s="37">
        <f t="shared" si="102"/>
        <v>1549</v>
      </c>
      <c r="R622" s="37">
        <f t="shared" si="103"/>
        <v>8931.89</v>
      </c>
      <c r="S622" s="92" t="s">
        <v>1084</v>
      </c>
      <c r="T622" s="90" t="s">
        <v>2178</v>
      </c>
      <c r="U622" s="107">
        <v>1</v>
      </c>
      <c r="V622" s="90" t="s">
        <v>1228</v>
      </c>
    </row>
    <row r="623" spans="1:31" s="14" customFormat="1" x14ac:dyDescent="0.25">
      <c r="A623" s="36">
        <v>616</v>
      </c>
      <c r="B623" s="90" t="s">
        <v>2106</v>
      </c>
      <c r="C623" s="90" t="s">
        <v>78</v>
      </c>
      <c r="D623" s="90" t="s">
        <v>1133</v>
      </c>
      <c r="E623" s="130" t="s">
        <v>1083</v>
      </c>
      <c r="F623" s="91">
        <v>20000</v>
      </c>
      <c r="G623" s="110">
        <v>0</v>
      </c>
      <c r="H623" s="37">
        <v>25</v>
      </c>
      <c r="I623" s="38">
        <f t="shared" si="97"/>
        <v>574</v>
      </c>
      <c r="J623" s="38">
        <f t="shared" si="98"/>
        <v>1419.9999999999998</v>
      </c>
      <c r="K623" s="38">
        <f t="shared" si="99"/>
        <v>260</v>
      </c>
      <c r="L623" s="38">
        <f t="shared" si="100"/>
        <v>608</v>
      </c>
      <c r="M623" s="38">
        <f t="shared" si="101"/>
        <v>1418</v>
      </c>
      <c r="N623" s="39"/>
      <c r="O623" s="37">
        <f>I623+J623+L623+M623+K623</f>
        <v>4280</v>
      </c>
      <c r="P623" s="113">
        <v>1207</v>
      </c>
      <c r="Q623" s="37">
        <f t="shared" si="102"/>
        <v>3098</v>
      </c>
      <c r="R623" s="37">
        <f t="shared" si="103"/>
        <v>18793</v>
      </c>
      <c r="S623" s="92" t="s">
        <v>1084</v>
      </c>
      <c r="T623" s="90" t="s">
        <v>2179</v>
      </c>
      <c r="U623" s="107">
        <v>1</v>
      </c>
      <c r="V623" s="90" t="s">
        <v>2246</v>
      </c>
    </row>
    <row r="624" spans="1:31" s="14" customFormat="1" x14ac:dyDescent="0.25">
      <c r="A624" s="36">
        <v>617</v>
      </c>
      <c r="B624" s="90" t="s">
        <v>2153</v>
      </c>
      <c r="C624" s="90" t="s">
        <v>51</v>
      </c>
      <c r="D624" s="90" t="s">
        <v>1129</v>
      </c>
      <c r="E624" s="130" t="s">
        <v>1083</v>
      </c>
      <c r="F624" s="91">
        <v>33000</v>
      </c>
      <c r="G624" s="110">
        <v>0</v>
      </c>
      <c r="H624" s="37">
        <v>25</v>
      </c>
      <c r="I624" s="38">
        <f t="shared" si="97"/>
        <v>947.1</v>
      </c>
      <c r="J624" s="38">
        <f t="shared" si="98"/>
        <v>2343</v>
      </c>
      <c r="K624" s="38">
        <f t="shared" si="99"/>
        <v>429</v>
      </c>
      <c r="L624" s="38">
        <f t="shared" si="100"/>
        <v>1003.2</v>
      </c>
      <c r="M624" s="38">
        <f t="shared" si="101"/>
        <v>2339.7000000000003</v>
      </c>
      <c r="N624" s="39"/>
      <c r="O624" s="37">
        <f t="shared" ref="O624:O640" si="105">I624+J624+K624+L624+M624</f>
        <v>7062</v>
      </c>
      <c r="P624" s="113">
        <v>1975.3</v>
      </c>
      <c r="Q624" s="37">
        <f t="shared" si="102"/>
        <v>5111.7000000000007</v>
      </c>
      <c r="R624" s="37">
        <f t="shared" si="103"/>
        <v>31024.7</v>
      </c>
      <c r="S624" s="92" t="s">
        <v>1084</v>
      </c>
      <c r="T624" s="90" t="s">
        <v>2178</v>
      </c>
      <c r="U624" s="107">
        <v>2</v>
      </c>
      <c r="V624" s="90" t="s">
        <v>2257</v>
      </c>
    </row>
    <row r="625" spans="1:31" s="14" customFormat="1" x14ac:dyDescent="0.25">
      <c r="A625" s="36">
        <v>618</v>
      </c>
      <c r="B625" s="90" t="s">
        <v>588</v>
      </c>
      <c r="C625" s="90" t="s">
        <v>58</v>
      </c>
      <c r="D625" s="90" t="s">
        <v>1137</v>
      </c>
      <c r="E625" s="130" t="s">
        <v>1083</v>
      </c>
      <c r="F625" s="91">
        <v>12500</v>
      </c>
      <c r="G625" s="110">
        <v>0</v>
      </c>
      <c r="H625" s="37">
        <v>25</v>
      </c>
      <c r="I625" s="38">
        <f t="shared" si="97"/>
        <v>358.75</v>
      </c>
      <c r="J625" s="38">
        <f t="shared" si="98"/>
        <v>887.49999999999989</v>
      </c>
      <c r="K625" s="38">
        <f t="shared" si="99"/>
        <v>162.5</v>
      </c>
      <c r="L625" s="38">
        <f t="shared" si="100"/>
        <v>380</v>
      </c>
      <c r="M625" s="38">
        <f t="shared" si="101"/>
        <v>886.25000000000011</v>
      </c>
      <c r="N625" s="39"/>
      <c r="O625" s="37">
        <f t="shared" si="105"/>
        <v>2675</v>
      </c>
      <c r="P625" s="114">
        <v>763.75</v>
      </c>
      <c r="Q625" s="37">
        <f t="shared" si="102"/>
        <v>1936.25</v>
      </c>
      <c r="R625" s="37">
        <f t="shared" si="103"/>
        <v>11736.25</v>
      </c>
      <c r="S625" s="95" t="s">
        <v>1089</v>
      </c>
      <c r="T625" s="90" t="s">
        <v>2178</v>
      </c>
      <c r="U625" s="107" t="s">
        <v>2183</v>
      </c>
      <c r="V625" s="90" t="s">
        <v>1614</v>
      </c>
    </row>
    <row r="626" spans="1:31" s="14" customFormat="1" x14ac:dyDescent="0.25">
      <c r="A626" s="36">
        <v>619</v>
      </c>
      <c r="B626" s="90" t="s">
        <v>859</v>
      </c>
      <c r="C626" s="90" t="s">
        <v>56</v>
      </c>
      <c r="D626" s="90" t="s">
        <v>1139</v>
      </c>
      <c r="E626" s="130" t="s">
        <v>2182</v>
      </c>
      <c r="F626" s="91">
        <v>65000</v>
      </c>
      <c r="G626" s="111">
        <v>4427.58</v>
      </c>
      <c r="H626" s="37">
        <v>25</v>
      </c>
      <c r="I626" s="38">
        <f t="shared" si="97"/>
        <v>1865.5</v>
      </c>
      <c r="J626" s="38">
        <f t="shared" si="98"/>
        <v>4615</v>
      </c>
      <c r="K626" s="38">
        <f t="shared" si="99"/>
        <v>845</v>
      </c>
      <c r="L626" s="38">
        <f t="shared" si="100"/>
        <v>1976</v>
      </c>
      <c r="M626" s="38">
        <f t="shared" si="101"/>
        <v>4608.5</v>
      </c>
      <c r="N626" s="39"/>
      <c r="O626" s="37">
        <f t="shared" si="105"/>
        <v>13910</v>
      </c>
      <c r="P626" s="113">
        <v>8696.19</v>
      </c>
      <c r="Q626" s="37">
        <f t="shared" si="102"/>
        <v>10068.5</v>
      </c>
      <c r="R626" s="37">
        <f t="shared" si="103"/>
        <v>56303.81</v>
      </c>
      <c r="S626" s="94" t="s">
        <v>1092</v>
      </c>
      <c r="T626" s="90" t="s">
        <v>2179</v>
      </c>
      <c r="U626" s="107">
        <v>3</v>
      </c>
      <c r="V626" s="90" t="s">
        <v>1852</v>
      </c>
    </row>
    <row r="627" spans="1:31" s="14" customFormat="1" x14ac:dyDescent="0.25">
      <c r="A627" s="36">
        <v>620</v>
      </c>
      <c r="B627" s="90" t="s">
        <v>675</v>
      </c>
      <c r="C627" s="90" t="s">
        <v>119</v>
      </c>
      <c r="D627" s="90" t="s">
        <v>1118</v>
      </c>
      <c r="E627" s="130" t="s">
        <v>1083</v>
      </c>
      <c r="F627" s="91">
        <v>27000</v>
      </c>
      <c r="G627" s="110">
        <v>0</v>
      </c>
      <c r="H627" s="37">
        <v>25</v>
      </c>
      <c r="I627" s="38">
        <f t="shared" si="97"/>
        <v>774.9</v>
      </c>
      <c r="J627" s="38">
        <f t="shared" si="98"/>
        <v>1916.9999999999998</v>
      </c>
      <c r="K627" s="38">
        <f t="shared" si="99"/>
        <v>351</v>
      </c>
      <c r="L627" s="38">
        <f t="shared" si="100"/>
        <v>820.8</v>
      </c>
      <c r="M627" s="38">
        <f t="shared" si="101"/>
        <v>1914.3000000000002</v>
      </c>
      <c r="N627" s="39"/>
      <c r="O627" s="37">
        <f t="shared" si="105"/>
        <v>5778</v>
      </c>
      <c r="P627" s="113">
        <v>3207.7</v>
      </c>
      <c r="Q627" s="37">
        <f t="shared" si="102"/>
        <v>4182.3</v>
      </c>
      <c r="R627" s="37">
        <f t="shared" si="103"/>
        <v>23792.3</v>
      </c>
      <c r="S627" s="92" t="s">
        <v>1084</v>
      </c>
      <c r="T627" s="90" t="s">
        <v>2179</v>
      </c>
      <c r="U627" s="107" t="s">
        <v>2182</v>
      </c>
      <c r="V627" s="90" t="s">
        <v>1687</v>
      </c>
    </row>
    <row r="628" spans="1:31" s="14" customFormat="1" x14ac:dyDescent="0.25">
      <c r="A628" s="36">
        <v>621</v>
      </c>
      <c r="B628" s="90" t="s">
        <v>225</v>
      </c>
      <c r="C628" s="90" t="s">
        <v>94</v>
      </c>
      <c r="D628" s="90" t="s">
        <v>1086</v>
      </c>
      <c r="E628" s="130" t="s">
        <v>1083</v>
      </c>
      <c r="F628" s="91">
        <v>25000</v>
      </c>
      <c r="G628" s="110">
        <v>0</v>
      </c>
      <c r="H628" s="37">
        <v>25</v>
      </c>
      <c r="I628" s="38">
        <f t="shared" si="97"/>
        <v>717.5</v>
      </c>
      <c r="J628" s="38">
        <f t="shared" si="98"/>
        <v>1774.9999999999998</v>
      </c>
      <c r="K628" s="38">
        <f t="shared" si="99"/>
        <v>325</v>
      </c>
      <c r="L628" s="38">
        <f t="shared" si="100"/>
        <v>760</v>
      </c>
      <c r="M628" s="38">
        <f t="shared" si="101"/>
        <v>1772.5000000000002</v>
      </c>
      <c r="N628" s="39"/>
      <c r="O628" s="37">
        <f t="shared" si="105"/>
        <v>5350</v>
      </c>
      <c r="P628" s="113">
        <v>1502.5</v>
      </c>
      <c r="Q628" s="37">
        <f t="shared" si="102"/>
        <v>3872.5</v>
      </c>
      <c r="R628" s="37">
        <f t="shared" si="103"/>
        <v>23497.5</v>
      </c>
      <c r="S628" s="92" t="s">
        <v>1084</v>
      </c>
      <c r="T628" s="90" t="s">
        <v>2178</v>
      </c>
      <c r="U628" s="107">
        <v>5</v>
      </c>
      <c r="V628" s="90" t="s">
        <v>2297</v>
      </c>
    </row>
    <row r="629" spans="1:31" s="14" customFormat="1" x14ac:dyDescent="0.25">
      <c r="A629" s="36">
        <v>622</v>
      </c>
      <c r="B629" s="90" t="s">
        <v>2050</v>
      </c>
      <c r="C629" s="90" t="s">
        <v>51</v>
      </c>
      <c r="D629" s="90" t="s">
        <v>1127</v>
      </c>
      <c r="E629" s="130" t="s">
        <v>1083</v>
      </c>
      <c r="F629" s="91">
        <v>30000</v>
      </c>
      <c r="G629" s="110">
        <v>0</v>
      </c>
      <c r="H629" s="37">
        <v>25</v>
      </c>
      <c r="I629" s="38">
        <f t="shared" si="97"/>
        <v>861</v>
      </c>
      <c r="J629" s="38">
        <f t="shared" si="98"/>
        <v>2130</v>
      </c>
      <c r="K629" s="38">
        <f t="shared" si="99"/>
        <v>390</v>
      </c>
      <c r="L629" s="38">
        <f t="shared" si="100"/>
        <v>912</v>
      </c>
      <c r="M629" s="38">
        <f t="shared" si="101"/>
        <v>2127</v>
      </c>
      <c r="N629" s="39"/>
      <c r="O629" s="37">
        <f t="shared" si="105"/>
        <v>6420</v>
      </c>
      <c r="P629" s="113">
        <v>1798</v>
      </c>
      <c r="Q629" s="37">
        <f t="shared" si="102"/>
        <v>4647</v>
      </c>
      <c r="R629" s="37">
        <f t="shared" si="103"/>
        <v>28202</v>
      </c>
      <c r="S629" s="92" t="s">
        <v>1084</v>
      </c>
      <c r="T629" s="90" t="s">
        <v>2178</v>
      </c>
      <c r="U629" s="107">
        <v>4</v>
      </c>
      <c r="V629" s="90" t="s">
        <v>2392</v>
      </c>
    </row>
    <row r="630" spans="1:31" s="14" customFormat="1" ht="39" x14ac:dyDescent="0.25">
      <c r="A630" s="36">
        <v>623</v>
      </c>
      <c r="B630" s="90" t="s">
        <v>70</v>
      </c>
      <c r="C630" s="90" t="s">
        <v>71</v>
      </c>
      <c r="D630" s="90" t="s">
        <v>1120</v>
      </c>
      <c r="E630" s="130" t="s">
        <v>1085</v>
      </c>
      <c r="F630" s="91">
        <v>26250</v>
      </c>
      <c r="G630" s="110">
        <v>0</v>
      </c>
      <c r="H630" s="37">
        <v>25</v>
      </c>
      <c r="I630" s="38">
        <f t="shared" si="97"/>
        <v>753.375</v>
      </c>
      <c r="J630" s="38">
        <f t="shared" si="98"/>
        <v>1863.7499999999998</v>
      </c>
      <c r="K630" s="38">
        <f t="shared" si="99"/>
        <v>341.25</v>
      </c>
      <c r="L630" s="38">
        <f t="shared" si="100"/>
        <v>798</v>
      </c>
      <c r="M630" s="38">
        <f t="shared" si="101"/>
        <v>1861.1250000000002</v>
      </c>
      <c r="N630" s="39"/>
      <c r="O630" s="37">
        <f t="shared" si="105"/>
        <v>5617.5</v>
      </c>
      <c r="P630" s="113">
        <v>5561.69</v>
      </c>
      <c r="Q630" s="37">
        <f t="shared" si="102"/>
        <v>4066.125</v>
      </c>
      <c r="R630" s="37">
        <f t="shared" si="103"/>
        <v>20688.310000000001</v>
      </c>
      <c r="S630" s="92" t="s">
        <v>1084</v>
      </c>
      <c r="T630" s="90" t="s">
        <v>2178</v>
      </c>
      <c r="U630" s="107">
        <v>2</v>
      </c>
      <c r="V630" s="90" t="s">
        <v>1193</v>
      </c>
    </row>
    <row r="631" spans="1:31" s="14" customFormat="1" ht="39" x14ac:dyDescent="0.25">
      <c r="A631" s="36">
        <v>624</v>
      </c>
      <c r="B631" s="90" t="s">
        <v>162</v>
      </c>
      <c r="C631" s="90" t="s">
        <v>51</v>
      </c>
      <c r="D631" s="90" t="s">
        <v>2218</v>
      </c>
      <c r="E631" s="130" t="s">
        <v>1085</v>
      </c>
      <c r="F631" s="91">
        <v>31000</v>
      </c>
      <c r="G631" s="110">
        <v>0</v>
      </c>
      <c r="H631" s="37">
        <v>25</v>
      </c>
      <c r="I631" s="38">
        <f t="shared" si="97"/>
        <v>889.7</v>
      </c>
      <c r="J631" s="38">
        <f t="shared" si="98"/>
        <v>2201</v>
      </c>
      <c r="K631" s="38">
        <f t="shared" si="99"/>
        <v>403</v>
      </c>
      <c r="L631" s="38">
        <f t="shared" si="100"/>
        <v>942.4</v>
      </c>
      <c r="M631" s="38">
        <f t="shared" si="101"/>
        <v>2197.9</v>
      </c>
      <c r="N631" s="39"/>
      <c r="O631" s="37">
        <f t="shared" si="105"/>
        <v>6634</v>
      </c>
      <c r="P631" s="113">
        <v>2794.1</v>
      </c>
      <c r="Q631" s="37">
        <f t="shared" si="102"/>
        <v>4801.8999999999996</v>
      </c>
      <c r="R631" s="37">
        <f t="shared" si="103"/>
        <v>28205.9</v>
      </c>
      <c r="S631" s="92" t="s">
        <v>1084</v>
      </c>
      <c r="T631" s="90" t="s">
        <v>2178</v>
      </c>
      <c r="U631" s="107">
        <v>2</v>
      </c>
      <c r="V631" s="90" t="s">
        <v>1258</v>
      </c>
    </row>
    <row r="632" spans="1:31" s="14" customFormat="1" ht="39" x14ac:dyDescent="0.25">
      <c r="A632" s="36">
        <v>625</v>
      </c>
      <c r="B632" s="90" t="s">
        <v>95</v>
      </c>
      <c r="C632" s="90" t="s">
        <v>96</v>
      </c>
      <c r="D632" s="90" t="s">
        <v>1122</v>
      </c>
      <c r="E632" s="130" t="s">
        <v>1085</v>
      </c>
      <c r="F632" s="91">
        <v>70000</v>
      </c>
      <c r="G632" s="111">
        <v>4892.43</v>
      </c>
      <c r="H632" s="37">
        <v>25</v>
      </c>
      <c r="I632" s="38">
        <f t="shared" si="97"/>
        <v>2009</v>
      </c>
      <c r="J632" s="38">
        <f t="shared" si="98"/>
        <v>4970</v>
      </c>
      <c r="K632" s="38">
        <f t="shared" si="99"/>
        <v>910</v>
      </c>
      <c r="L632" s="38">
        <f t="shared" si="100"/>
        <v>2128</v>
      </c>
      <c r="M632" s="38">
        <f t="shared" si="101"/>
        <v>4963</v>
      </c>
      <c r="N632" s="39"/>
      <c r="O632" s="37">
        <f t="shared" si="105"/>
        <v>14980</v>
      </c>
      <c r="P632" s="113">
        <v>11534.67</v>
      </c>
      <c r="Q632" s="37">
        <f t="shared" si="102"/>
        <v>10843</v>
      </c>
      <c r="R632" s="37">
        <f t="shared" si="103"/>
        <v>58465.33</v>
      </c>
      <c r="S632" s="93" t="s">
        <v>1089</v>
      </c>
      <c r="T632" s="90" t="s">
        <v>2178</v>
      </c>
      <c r="U632" s="107">
        <v>2</v>
      </c>
      <c r="V632" s="90" t="s">
        <v>1209</v>
      </c>
    </row>
    <row r="633" spans="1:31" s="14" customFormat="1" x14ac:dyDescent="0.25">
      <c r="A633" s="36">
        <v>626</v>
      </c>
      <c r="B633" s="90" t="s">
        <v>834</v>
      </c>
      <c r="C633" s="90" t="s">
        <v>29</v>
      </c>
      <c r="D633" s="90" t="s">
        <v>1082</v>
      </c>
      <c r="E633" s="130" t="s">
        <v>1083</v>
      </c>
      <c r="F633" s="91">
        <v>25000</v>
      </c>
      <c r="G633" s="110">
        <v>0</v>
      </c>
      <c r="H633" s="37">
        <v>25</v>
      </c>
      <c r="I633" s="38">
        <f t="shared" si="97"/>
        <v>717.5</v>
      </c>
      <c r="J633" s="38">
        <f t="shared" si="98"/>
        <v>1774.9999999999998</v>
      </c>
      <c r="K633" s="38">
        <f t="shared" si="99"/>
        <v>325</v>
      </c>
      <c r="L633" s="38">
        <f t="shared" si="100"/>
        <v>760</v>
      </c>
      <c r="M633" s="38">
        <f t="shared" si="101"/>
        <v>1772.5000000000002</v>
      </c>
      <c r="N633" s="39"/>
      <c r="O633" s="37">
        <f t="shared" si="105"/>
        <v>5350</v>
      </c>
      <c r="P633" s="113">
        <v>1502.5</v>
      </c>
      <c r="Q633" s="37">
        <f t="shared" si="102"/>
        <v>3872.5</v>
      </c>
      <c r="R633" s="37">
        <f t="shared" si="103"/>
        <v>23497.5</v>
      </c>
      <c r="S633" s="92" t="s">
        <v>1084</v>
      </c>
      <c r="T633" s="90" t="s">
        <v>2178</v>
      </c>
      <c r="U633" s="107" t="s">
        <v>2182</v>
      </c>
      <c r="V633" s="90" t="s">
        <v>1829</v>
      </c>
      <c r="W633" s="8"/>
      <c r="X633" s="8"/>
      <c r="Y633" s="8"/>
      <c r="Z633" s="8"/>
      <c r="AA633" s="8"/>
      <c r="AB633" s="8"/>
      <c r="AC633" s="8"/>
      <c r="AD633" s="8"/>
      <c r="AE633" s="8"/>
    </row>
    <row r="634" spans="1:31" s="14" customFormat="1" x14ac:dyDescent="0.25">
      <c r="A634" s="36">
        <v>627</v>
      </c>
      <c r="B634" s="90" t="s">
        <v>568</v>
      </c>
      <c r="C634" s="90" t="s">
        <v>21</v>
      </c>
      <c r="D634" s="90" t="s">
        <v>1124</v>
      </c>
      <c r="E634" s="130" t="s">
        <v>2182</v>
      </c>
      <c r="F634" s="91">
        <v>100000</v>
      </c>
      <c r="G634" s="111">
        <v>12105.37</v>
      </c>
      <c r="H634" s="37">
        <v>25</v>
      </c>
      <c r="I634" s="38">
        <f t="shared" si="97"/>
        <v>2870</v>
      </c>
      <c r="J634" s="38">
        <f t="shared" si="98"/>
        <v>7099.9999999999991</v>
      </c>
      <c r="K634" s="38">
        <f t="shared" si="99"/>
        <v>1300</v>
      </c>
      <c r="L634" s="38">
        <f t="shared" si="100"/>
        <v>3040</v>
      </c>
      <c r="M634" s="38">
        <f t="shared" si="101"/>
        <v>7090.0000000000009</v>
      </c>
      <c r="N634" s="39"/>
      <c r="O634" s="37">
        <f t="shared" si="105"/>
        <v>21400</v>
      </c>
      <c r="P634" s="113">
        <v>18040.37</v>
      </c>
      <c r="Q634" s="37">
        <f t="shared" si="102"/>
        <v>15490</v>
      </c>
      <c r="R634" s="37">
        <f t="shared" si="103"/>
        <v>81959.63</v>
      </c>
      <c r="S634" s="92" t="s">
        <v>1084</v>
      </c>
      <c r="T634" s="90" t="s">
        <v>2179</v>
      </c>
      <c r="U634" s="107">
        <v>5</v>
      </c>
      <c r="V634" s="90" t="s">
        <v>1595</v>
      </c>
    </row>
    <row r="635" spans="1:31" s="14" customFormat="1" x14ac:dyDescent="0.25">
      <c r="A635" s="36">
        <v>628</v>
      </c>
      <c r="B635" s="90" t="s">
        <v>1045</v>
      </c>
      <c r="C635" s="90" t="s">
        <v>27</v>
      </c>
      <c r="D635" s="90" t="s">
        <v>1149</v>
      </c>
      <c r="E635" s="130" t="s">
        <v>1083</v>
      </c>
      <c r="F635" s="91">
        <v>37000</v>
      </c>
      <c r="G635" s="112">
        <v>19.25</v>
      </c>
      <c r="H635" s="37">
        <v>25</v>
      </c>
      <c r="I635" s="38">
        <f t="shared" si="97"/>
        <v>1061.9000000000001</v>
      </c>
      <c r="J635" s="38">
        <f t="shared" si="98"/>
        <v>2626.9999999999995</v>
      </c>
      <c r="K635" s="38">
        <f t="shared" si="99"/>
        <v>481</v>
      </c>
      <c r="L635" s="38">
        <f t="shared" si="100"/>
        <v>1124.8</v>
      </c>
      <c r="M635" s="38">
        <f t="shared" si="101"/>
        <v>2623.3</v>
      </c>
      <c r="N635" s="39"/>
      <c r="O635" s="37">
        <f t="shared" si="105"/>
        <v>7918</v>
      </c>
      <c r="P635" s="113">
        <v>2230.9499999999998</v>
      </c>
      <c r="Q635" s="37">
        <f t="shared" si="102"/>
        <v>5731.2999999999993</v>
      </c>
      <c r="R635" s="37">
        <f t="shared" si="103"/>
        <v>34769.050000000003</v>
      </c>
      <c r="S635" s="92" t="s">
        <v>1084</v>
      </c>
      <c r="T635" s="90" t="s">
        <v>2178</v>
      </c>
      <c r="U635" s="107">
        <v>2</v>
      </c>
      <c r="V635" s="90" t="s">
        <v>2021</v>
      </c>
    </row>
    <row r="636" spans="1:31" s="14" customFormat="1" x14ac:dyDescent="0.25">
      <c r="A636" s="36">
        <v>629</v>
      </c>
      <c r="B636" s="90" t="s">
        <v>2143</v>
      </c>
      <c r="C636" s="90" t="s">
        <v>51</v>
      </c>
      <c r="D636" s="90" t="s">
        <v>1108</v>
      </c>
      <c r="E636" s="130" t="s">
        <v>1083</v>
      </c>
      <c r="F636" s="91">
        <v>35000</v>
      </c>
      <c r="G636" s="110">
        <v>0</v>
      </c>
      <c r="H636" s="37">
        <v>25</v>
      </c>
      <c r="I636" s="38">
        <f t="shared" si="97"/>
        <v>1004.5</v>
      </c>
      <c r="J636" s="38">
        <f t="shared" si="98"/>
        <v>2485</v>
      </c>
      <c r="K636" s="38">
        <f t="shared" si="99"/>
        <v>455</v>
      </c>
      <c r="L636" s="38">
        <f t="shared" si="100"/>
        <v>1064</v>
      </c>
      <c r="M636" s="38">
        <f t="shared" si="101"/>
        <v>2481.5</v>
      </c>
      <c r="N636" s="39"/>
      <c r="O636" s="37">
        <f t="shared" si="105"/>
        <v>7490</v>
      </c>
      <c r="P636" s="113">
        <v>2093.5</v>
      </c>
      <c r="Q636" s="37">
        <f t="shared" si="102"/>
        <v>5421.5</v>
      </c>
      <c r="R636" s="37">
        <f t="shared" si="103"/>
        <v>32906.5</v>
      </c>
      <c r="S636" s="94" t="s">
        <v>1089</v>
      </c>
      <c r="T636" s="90" t="s">
        <v>2178</v>
      </c>
      <c r="U636" s="107">
        <v>2</v>
      </c>
      <c r="V636" s="90" t="s">
        <v>2275</v>
      </c>
    </row>
    <row r="637" spans="1:31" s="14" customFormat="1" ht="39" x14ac:dyDescent="0.25">
      <c r="A637" s="36">
        <v>630</v>
      </c>
      <c r="B637" s="90" t="s">
        <v>929</v>
      </c>
      <c r="C637" s="90" t="s">
        <v>29</v>
      </c>
      <c r="D637" s="90" t="s">
        <v>1108</v>
      </c>
      <c r="E637" s="130" t="s">
        <v>1085</v>
      </c>
      <c r="F637" s="91">
        <v>60000</v>
      </c>
      <c r="G637" s="111">
        <v>3248.65</v>
      </c>
      <c r="H637" s="37">
        <v>25</v>
      </c>
      <c r="I637" s="38">
        <f t="shared" si="97"/>
        <v>1722</v>
      </c>
      <c r="J637" s="38">
        <f t="shared" si="98"/>
        <v>4260</v>
      </c>
      <c r="K637" s="38">
        <f t="shared" si="99"/>
        <v>780</v>
      </c>
      <c r="L637" s="38">
        <f t="shared" si="100"/>
        <v>1824</v>
      </c>
      <c r="M637" s="38">
        <f t="shared" si="101"/>
        <v>4254</v>
      </c>
      <c r="N637" s="39"/>
      <c r="O637" s="37">
        <f t="shared" si="105"/>
        <v>12840</v>
      </c>
      <c r="P637" s="113">
        <v>8009.77</v>
      </c>
      <c r="Q637" s="37">
        <f t="shared" si="102"/>
        <v>9294</v>
      </c>
      <c r="R637" s="37">
        <f t="shared" si="103"/>
        <v>51990.229999999996</v>
      </c>
      <c r="S637" s="92" t="s">
        <v>1084</v>
      </c>
      <c r="T637" s="90" t="s">
        <v>2178</v>
      </c>
      <c r="U637" s="107">
        <v>2</v>
      </c>
      <c r="V637" s="90" t="s">
        <v>1918</v>
      </c>
    </row>
    <row r="638" spans="1:31" s="14" customFormat="1" x14ac:dyDescent="0.25">
      <c r="A638" s="36">
        <v>631</v>
      </c>
      <c r="B638" s="90" t="s">
        <v>2207</v>
      </c>
      <c r="C638" s="90" t="s">
        <v>56</v>
      </c>
      <c r="D638" s="90" t="s">
        <v>1137</v>
      </c>
      <c r="E638" s="130" t="s">
        <v>2182</v>
      </c>
      <c r="F638" s="91">
        <v>60000</v>
      </c>
      <c r="G638" s="111">
        <v>3486.68</v>
      </c>
      <c r="H638" s="37">
        <v>25</v>
      </c>
      <c r="I638" s="38">
        <f t="shared" si="97"/>
        <v>1722</v>
      </c>
      <c r="J638" s="38">
        <f t="shared" si="98"/>
        <v>4260</v>
      </c>
      <c r="K638" s="38">
        <f t="shared" si="99"/>
        <v>780</v>
      </c>
      <c r="L638" s="38">
        <f t="shared" si="100"/>
        <v>1824</v>
      </c>
      <c r="M638" s="38">
        <f t="shared" si="101"/>
        <v>4254</v>
      </c>
      <c r="N638" s="39"/>
      <c r="O638" s="37">
        <f t="shared" si="105"/>
        <v>12840</v>
      </c>
      <c r="P638" s="113">
        <v>7057.68</v>
      </c>
      <c r="Q638" s="37">
        <f t="shared" si="102"/>
        <v>9294</v>
      </c>
      <c r="R638" s="37">
        <f t="shared" si="103"/>
        <v>52942.32</v>
      </c>
      <c r="S638" s="92" t="s">
        <v>1084</v>
      </c>
      <c r="T638" s="90" t="s">
        <v>2178</v>
      </c>
      <c r="U638" s="107">
        <v>2</v>
      </c>
      <c r="V638" s="90" t="s">
        <v>2303</v>
      </c>
    </row>
    <row r="639" spans="1:31" s="14" customFormat="1" x14ac:dyDescent="0.25">
      <c r="A639" s="36">
        <v>632</v>
      </c>
      <c r="B639" s="90" t="s">
        <v>556</v>
      </c>
      <c r="C639" s="90" t="s">
        <v>58</v>
      </c>
      <c r="D639" s="90" t="s">
        <v>1137</v>
      </c>
      <c r="E639" s="130" t="s">
        <v>1083</v>
      </c>
      <c r="F639" s="91">
        <v>12500</v>
      </c>
      <c r="G639" s="110">
        <v>0</v>
      </c>
      <c r="H639" s="37">
        <v>25</v>
      </c>
      <c r="I639" s="38">
        <f t="shared" si="97"/>
        <v>358.75</v>
      </c>
      <c r="J639" s="38">
        <f t="shared" si="98"/>
        <v>887.49999999999989</v>
      </c>
      <c r="K639" s="38">
        <f t="shared" si="99"/>
        <v>162.5</v>
      </c>
      <c r="L639" s="38">
        <f t="shared" si="100"/>
        <v>380</v>
      </c>
      <c r="M639" s="38">
        <f t="shared" si="101"/>
        <v>886.25000000000011</v>
      </c>
      <c r="N639" s="39"/>
      <c r="O639" s="37">
        <f t="shared" si="105"/>
        <v>2675</v>
      </c>
      <c r="P639" s="114">
        <v>763.75</v>
      </c>
      <c r="Q639" s="37">
        <f t="shared" si="102"/>
        <v>1936.25</v>
      </c>
      <c r="R639" s="37">
        <f t="shared" si="103"/>
        <v>11736.25</v>
      </c>
      <c r="S639" s="92" t="s">
        <v>1084</v>
      </c>
      <c r="T639" s="90" t="s">
        <v>2178</v>
      </c>
      <c r="U639" s="107" t="s">
        <v>2183</v>
      </c>
      <c r="V639" s="90" t="s">
        <v>1583</v>
      </c>
    </row>
    <row r="640" spans="1:31" s="14" customFormat="1" ht="39" x14ac:dyDescent="0.25">
      <c r="A640" s="36">
        <v>633</v>
      </c>
      <c r="B640" s="90" t="s">
        <v>155</v>
      </c>
      <c r="C640" s="90" t="s">
        <v>58</v>
      </c>
      <c r="D640" s="90" t="s">
        <v>1113</v>
      </c>
      <c r="E640" s="130" t="s">
        <v>1085</v>
      </c>
      <c r="F640" s="91">
        <v>13200</v>
      </c>
      <c r="G640" s="110">
        <v>0</v>
      </c>
      <c r="H640" s="37">
        <v>25</v>
      </c>
      <c r="I640" s="38">
        <f t="shared" si="97"/>
        <v>378.84</v>
      </c>
      <c r="J640" s="38">
        <f t="shared" si="98"/>
        <v>937.19999999999993</v>
      </c>
      <c r="K640" s="38">
        <f t="shared" si="99"/>
        <v>171.6</v>
      </c>
      <c r="L640" s="38">
        <f t="shared" si="100"/>
        <v>401.28</v>
      </c>
      <c r="M640" s="38">
        <f t="shared" si="101"/>
        <v>935.88000000000011</v>
      </c>
      <c r="N640" s="39"/>
      <c r="O640" s="37">
        <f t="shared" si="105"/>
        <v>2824.8</v>
      </c>
      <c r="P640" s="113">
        <v>1355.12</v>
      </c>
      <c r="Q640" s="37">
        <f t="shared" si="102"/>
        <v>2044.68</v>
      </c>
      <c r="R640" s="37">
        <f t="shared" si="103"/>
        <v>11844.880000000001</v>
      </c>
      <c r="S640" s="92" t="s">
        <v>1084</v>
      </c>
      <c r="T640" s="90" t="s">
        <v>2178</v>
      </c>
      <c r="U640" s="107">
        <v>1</v>
      </c>
      <c r="V640" s="90" t="s">
        <v>1252</v>
      </c>
    </row>
    <row r="641" spans="1:22" s="14" customFormat="1" ht="39" x14ac:dyDescent="0.25">
      <c r="A641" s="36">
        <v>634</v>
      </c>
      <c r="B641" s="90" t="s">
        <v>528</v>
      </c>
      <c r="C641" s="90" t="s">
        <v>159</v>
      </c>
      <c r="D641" s="90" t="s">
        <v>1137</v>
      </c>
      <c r="E641" s="130" t="s">
        <v>1085</v>
      </c>
      <c r="F641" s="91">
        <v>150000</v>
      </c>
      <c r="G641" s="111">
        <v>23866.62</v>
      </c>
      <c r="H641" s="37">
        <v>25</v>
      </c>
      <c r="I641" s="38">
        <f t="shared" si="97"/>
        <v>4305</v>
      </c>
      <c r="J641" s="38">
        <f t="shared" si="98"/>
        <v>10649.999999999998</v>
      </c>
      <c r="K641" s="38">
        <f t="shared" si="99"/>
        <v>1950</v>
      </c>
      <c r="L641" s="38">
        <f t="shared" si="100"/>
        <v>4560</v>
      </c>
      <c r="M641" s="38">
        <f t="shared" si="101"/>
        <v>10635</v>
      </c>
      <c r="N641" s="39"/>
      <c r="O641" s="37">
        <f>I641+J641+L641+M641+K641</f>
        <v>32100</v>
      </c>
      <c r="P641" s="113">
        <v>32756.62</v>
      </c>
      <c r="Q641" s="37">
        <f t="shared" si="102"/>
        <v>23235</v>
      </c>
      <c r="R641" s="37">
        <f t="shared" si="103"/>
        <v>117243.38</v>
      </c>
      <c r="S641" s="92" t="s">
        <v>1084</v>
      </c>
      <c r="T641" s="90" t="s">
        <v>2178</v>
      </c>
      <c r="U641" s="107">
        <v>2</v>
      </c>
      <c r="V641" s="90" t="s">
        <v>1557</v>
      </c>
    </row>
    <row r="642" spans="1:22" s="14" customFormat="1" x14ac:dyDescent="0.25">
      <c r="A642" s="36">
        <v>635</v>
      </c>
      <c r="B642" s="90" t="s">
        <v>569</v>
      </c>
      <c r="C642" s="90" t="s">
        <v>58</v>
      </c>
      <c r="D642" s="90" t="s">
        <v>1137</v>
      </c>
      <c r="E642" s="130" t="s">
        <v>1083</v>
      </c>
      <c r="F642" s="91">
        <v>12500</v>
      </c>
      <c r="G642" s="110">
        <v>0</v>
      </c>
      <c r="H642" s="37">
        <v>25</v>
      </c>
      <c r="I642" s="38">
        <f t="shared" si="97"/>
        <v>358.75</v>
      </c>
      <c r="J642" s="38">
        <f t="shared" si="98"/>
        <v>887.49999999999989</v>
      </c>
      <c r="K642" s="38">
        <f t="shared" si="99"/>
        <v>162.5</v>
      </c>
      <c r="L642" s="38">
        <f t="shared" si="100"/>
        <v>380</v>
      </c>
      <c r="M642" s="38">
        <f t="shared" si="101"/>
        <v>886.25000000000011</v>
      </c>
      <c r="N642" s="39"/>
      <c r="O642" s="37">
        <f t="shared" ref="O642:O676" si="106">I642+J642+K642+L642+M642</f>
        <v>2675</v>
      </c>
      <c r="P642" s="114">
        <v>763.75</v>
      </c>
      <c r="Q642" s="37">
        <f t="shared" si="102"/>
        <v>1936.25</v>
      </c>
      <c r="R642" s="37">
        <f t="shared" si="103"/>
        <v>11736.25</v>
      </c>
      <c r="S642" s="92" t="s">
        <v>1084</v>
      </c>
      <c r="T642" s="90" t="s">
        <v>2178</v>
      </c>
      <c r="U642" s="107" t="s">
        <v>2183</v>
      </c>
      <c r="V642" s="90" t="s">
        <v>1596</v>
      </c>
    </row>
    <row r="643" spans="1:22" s="14" customFormat="1" x14ac:dyDescent="0.25">
      <c r="A643" s="36">
        <v>636</v>
      </c>
      <c r="B643" s="90" t="s">
        <v>422</v>
      </c>
      <c r="C643" s="90" t="s">
        <v>178</v>
      </c>
      <c r="D643" s="90" t="s">
        <v>1087</v>
      </c>
      <c r="E643" s="130" t="s">
        <v>1083</v>
      </c>
      <c r="F643" s="91">
        <v>120000</v>
      </c>
      <c r="G643" s="111">
        <v>16809.87</v>
      </c>
      <c r="H643" s="37">
        <v>25</v>
      </c>
      <c r="I643" s="38">
        <f t="shared" si="97"/>
        <v>3444</v>
      </c>
      <c r="J643" s="38">
        <f t="shared" si="98"/>
        <v>8520</v>
      </c>
      <c r="K643" s="38">
        <f t="shared" si="99"/>
        <v>1560</v>
      </c>
      <c r="L643" s="38">
        <f t="shared" si="100"/>
        <v>3648</v>
      </c>
      <c r="M643" s="38">
        <f t="shared" si="101"/>
        <v>8508</v>
      </c>
      <c r="N643" s="39"/>
      <c r="O643" s="37">
        <f t="shared" si="106"/>
        <v>25680</v>
      </c>
      <c r="P643" s="113">
        <v>29146.34</v>
      </c>
      <c r="Q643" s="37">
        <f t="shared" si="102"/>
        <v>18588</v>
      </c>
      <c r="R643" s="37">
        <f t="shared" si="103"/>
        <v>90853.66</v>
      </c>
      <c r="S643" s="93" t="s">
        <v>1089</v>
      </c>
      <c r="T643" s="90" t="s">
        <v>2178</v>
      </c>
      <c r="U643" s="107">
        <v>2</v>
      </c>
      <c r="V643" s="90" t="s">
        <v>1462</v>
      </c>
    </row>
    <row r="644" spans="1:22" s="14" customFormat="1" x14ac:dyDescent="0.25">
      <c r="A644" s="36">
        <v>637</v>
      </c>
      <c r="B644" s="90" t="s">
        <v>890</v>
      </c>
      <c r="C644" s="90" t="s">
        <v>56</v>
      </c>
      <c r="D644" s="90" t="s">
        <v>1101</v>
      </c>
      <c r="E644" s="130" t="s">
        <v>2182</v>
      </c>
      <c r="F644" s="91">
        <v>100000</v>
      </c>
      <c r="G644" s="111">
        <v>12105.37</v>
      </c>
      <c r="H644" s="37">
        <v>25</v>
      </c>
      <c r="I644" s="38">
        <f t="shared" si="97"/>
        <v>2870</v>
      </c>
      <c r="J644" s="38">
        <f t="shared" si="98"/>
        <v>7099.9999999999991</v>
      </c>
      <c r="K644" s="38">
        <f t="shared" si="99"/>
        <v>1300</v>
      </c>
      <c r="L644" s="38">
        <f t="shared" si="100"/>
        <v>3040</v>
      </c>
      <c r="M644" s="38">
        <f t="shared" si="101"/>
        <v>7090.0000000000009</v>
      </c>
      <c r="N644" s="39"/>
      <c r="O644" s="37">
        <f t="shared" si="106"/>
        <v>21400</v>
      </c>
      <c r="P644" s="113">
        <v>18040.37</v>
      </c>
      <c r="Q644" s="37">
        <f t="shared" si="102"/>
        <v>15490</v>
      </c>
      <c r="R644" s="37">
        <f t="shared" si="103"/>
        <v>81959.63</v>
      </c>
      <c r="S644" s="93" t="s">
        <v>1089</v>
      </c>
      <c r="T644" s="90" t="s">
        <v>2179</v>
      </c>
      <c r="U644" s="107">
        <v>5</v>
      </c>
      <c r="V644" s="90" t="s">
        <v>1880</v>
      </c>
    </row>
    <row r="645" spans="1:22" s="14" customFormat="1" x14ac:dyDescent="0.25">
      <c r="A645" s="36">
        <v>638</v>
      </c>
      <c r="B645" s="90" t="s">
        <v>687</v>
      </c>
      <c r="C645" s="90" t="s">
        <v>68</v>
      </c>
      <c r="D645" s="90" t="s">
        <v>1137</v>
      </c>
      <c r="E645" s="130" t="s">
        <v>1083</v>
      </c>
      <c r="F645" s="91">
        <v>10000</v>
      </c>
      <c r="G645" s="110">
        <v>0</v>
      </c>
      <c r="H645" s="37">
        <v>25</v>
      </c>
      <c r="I645" s="38">
        <f t="shared" si="97"/>
        <v>287</v>
      </c>
      <c r="J645" s="38">
        <f t="shared" si="98"/>
        <v>709.99999999999989</v>
      </c>
      <c r="K645" s="38">
        <f t="shared" si="99"/>
        <v>130</v>
      </c>
      <c r="L645" s="38">
        <f t="shared" si="100"/>
        <v>304</v>
      </c>
      <c r="M645" s="38">
        <f t="shared" si="101"/>
        <v>709</v>
      </c>
      <c r="N645" s="39"/>
      <c r="O645" s="37">
        <f t="shared" si="106"/>
        <v>2140</v>
      </c>
      <c r="P645" s="114">
        <v>616</v>
      </c>
      <c r="Q645" s="37">
        <f t="shared" si="102"/>
        <v>1549</v>
      </c>
      <c r="R645" s="37">
        <f t="shared" si="103"/>
        <v>9384</v>
      </c>
      <c r="S645" s="92" t="s">
        <v>1084</v>
      </c>
      <c r="T645" s="90" t="s">
        <v>2178</v>
      </c>
      <c r="U645" s="107" t="s">
        <v>2183</v>
      </c>
      <c r="V645" s="90" t="s">
        <v>1698</v>
      </c>
    </row>
    <row r="646" spans="1:22" s="14" customFormat="1" x14ac:dyDescent="0.25">
      <c r="A646" s="36">
        <v>639</v>
      </c>
      <c r="B646" s="90" t="s">
        <v>673</v>
      </c>
      <c r="C646" s="90" t="s">
        <v>54</v>
      </c>
      <c r="D646" s="90" t="s">
        <v>1082</v>
      </c>
      <c r="E646" s="130" t="s">
        <v>1083</v>
      </c>
      <c r="F646" s="91">
        <v>30000</v>
      </c>
      <c r="G646" s="110">
        <v>0</v>
      </c>
      <c r="H646" s="37">
        <v>25</v>
      </c>
      <c r="I646" s="38">
        <f t="shared" si="97"/>
        <v>861</v>
      </c>
      <c r="J646" s="38">
        <f t="shared" si="98"/>
        <v>2130</v>
      </c>
      <c r="K646" s="38">
        <f t="shared" si="99"/>
        <v>390</v>
      </c>
      <c r="L646" s="38">
        <f t="shared" si="100"/>
        <v>912</v>
      </c>
      <c r="M646" s="38">
        <f t="shared" si="101"/>
        <v>2127</v>
      </c>
      <c r="N646" s="39"/>
      <c r="O646" s="37">
        <f t="shared" si="106"/>
        <v>6420</v>
      </c>
      <c r="P646" s="113">
        <v>2602.2199999999998</v>
      </c>
      <c r="Q646" s="37">
        <f t="shared" si="102"/>
        <v>4647</v>
      </c>
      <c r="R646" s="37">
        <f t="shared" si="103"/>
        <v>27397.78</v>
      </c>
      <c r="S646" s="93" t="s">
        <v>1089</v>
      </c>
      <c r="T646" s="90" t="s">
        <v>2179</v>
      </c>
      <c r="U646" s="107">
        <v>5</v>
      </c>
      <c r="V646" s="90" t="s">
        <v>1685</v>
      </c>
    </row>
    <row r="647" spans="1:22" s="14" customFormat="1" ht="39" x14ac:dyDescent="0.25">
      <c r="A647" s="36">
        <v>640</v>
      </c>
      <c r="B647" s="90" t="s">
        <v>209</v>
      </c>
      <c r="C647" s="90" t="s">
        <v>208</v>
      </c>
      <c r="D647" s="90" t="s">
        <v>1110</v>
      </c>
      <c r="E647" s="130" t="s">
        <v>1085</v>
      </c>
      <c r="F647" s="91">
        <v>25000</v>
      </c>
      <c r="G647" s="110">
        <v>0</v>
      </c>
      <c r="H647" s="37">
        <v>25</v>
      </c>
      <c r="I647" s="38">
        <f t="shared" si="97"/>
        <v>717.5</v>
      </c>
      <c r="J647" s="38">
        <f t="shared" si="98"/>
        <v>1774.9999999999998</v>
      </c>
      <c r="K647" s="38">
        <f t="shared" si="99"/>
        <v>325</v>
      </c>
      <c r="L647" s="38">
        <f t="shared" si="100"/>
        <v>760</v>
      </c>
      <c r="M647" s="38">
        <f t="shared" si="101"/>
        <v>1772.5000000000002</v>
      </c>
      <c r="N647" s="39"/>
      <c r="O647" s="37">
        <f t="shared" si="106"/>
        <v>5350</v>
      </c>
      <c r="P647" s="113">
        <v>11314.25</v>
      </c>
      <c r="Q647" s="37">
        <f t="shared" si="102"/>
        <v>3872.5</v>
      </c>
      <c r="R647" s="37">
        <f t="shared" si="103"/>
        <v>13685.75</v>
      </c>
      <c r="S647" s="92" t="s">
        <v>1084</v>
      </c>
      <c r="T647" s="90" t="s">
        <v>2179</v>
      </c>
      <c r="U647" s="107">
        <v>3</v>
      </c>
      <c r="V647" s="90" t="s">
        <v>1292</v>
      </c>
    </row>
    <row r="648" spans="1:22" s="14" customFormat="1" x14ac:dyDescent="0.25">
      <c r="A648" s="36">
        <v>641</v>
      </c>
      <c r="B648" s="90" t="s">
        <v>2116</v>
      </c>
      <c r="C648" s="90" t="s">
        <v>418</v>
      </c>
      <c r="D648" s="90" t="s">
        <v>1137</v>
      </c>
      <c r="E648" s="130" t="s">
        <v>1083</v>
      </c>
      <c r="F648" s="91">
        <v>12500</v>
      </c>
      <c r="G648" s="110">
        <v>0</v>
      </c>
      <c r="H648" s="37">
        <v>25</v>
      </c>
      <c r="I648" s="38">
        <f t="shared" ref="I648:I711" si="107">F648*0.0287</f>
        <v>358.75</v>
      </c>
      <c r="J648" s="38">
        <f t="shared" ref="J648:J711" si="108">F648*0.071</f>
        <v>887.49999999999989</v>
      </c>
      <c r="K648" s="38">
        <f t="shared" ref="K648:K711" si="109">F648*0.013</f>
        <v>162.5</v>
      </c>
      <c r="L648" s="38">
        <f t="shared" ref="L648:L711" si="110">F648*0.0304</f>
        <v>380</v>
      </c>
      <c r="M648" s="38">
        <f t="shared" ref="M648:M711" si="111">F648*0.0709</f>
        <v>886.25000000000011</v>
      </c>
      <c r="N648" s="39"/>
      <c r="O648" s="37">
        <f t="shared" si="106"/>
        <v>2675</v>
      </c>
      <c r="P648" s="114">
        <v>763.75</v>
      </c>
      <c r="Q648" s="37">
        <f t="shared" ref="Q648:Q711" si="112">J648+K648+M648</f>
        <v>1936.25</v>
      </c>
      <c r="R648" s="37">
        <f t="shared" si="103"/>
        <v>11736.25</v>
      </c>
      <c r="S648" s="94" t="s">
        <v>1092</v>
      </c>
      <c r="T648" s="90" t="s">
        <v>2179</v>
      </c>
      <c r="U648" s="107">
        <v>1</v>
      </c>
      <c r="V648" s="90" t="s">
        <v>2350</v>
      </c>
    </row>
    <row r="649" spans="1:22" s="14" customFormat="1" x14ac:dyDescent="0.25">
      <c r="A649" s="36">
        <v>642</v>
      </c>
      <c r="B649" s="90" t="s">
        <v>214</v>
      </c>
      <c r="C649" s="90" t="s">
        <v>78</v>
      </c>
      <c r="D649" s="90" t="s">
        <v>1115</v>
      </c>
      <c r="E649" s="130" t="s">
        <v>1083</v>
      </c>
      <c r="F649" s="91">
        <v>16248.65</v>
      </c>
      <c r="G649" s="110">
        <v>0</v>
      </c>
      <c r="H649" s="37">
        <v>25</v>
      </c>
      <c r="I649" s="38">
        <f t="shared" si="107"/>
        <v>466.33625499999999</v>
      </c>
      <c r="J649" s="38">
        <f t="shared" si="108"/>
        <v>1153.6541499999998</v>
      </c>
      <c r="K649" s="38">
        <f t="shared" si="109"/>
        <v>211.23244999999997</v>
      </c>
      <c r="L649" s="38">
        <f t="shared" si="110"/>
        <v>493.95895999999999</v>
      </c>
      <c r="M649" s="38">
        <f t="shared" si="111"/>
        <v>1152.0292850000001</v>
      </c>
      <c r="N649" s="39"/>
      <c r="O649" s="37">
        <f t="shared" si="106"/>
        <v>3477.2111</v>
      </c>
      <c r="P649" s="113">
        <v>1726.3</v>
      </c>
      <c r="Q649" s="37">
        <f t="shared" si="112"/>
        <v>2516.9158849999999</v>
      </c>
      <c r="R649" s="37">
        <f t="shared" si="103"/>
        <v>14522.35</v>
      </c>
      <c r="S649" s="92" t="s">
        <v>1084</v>
      </c>
      <c r="T649" s="90" t="s">
        <v>2179</v>
      </c>
      <c r="U649" s="107">
        <v>1</v>
      </c>
      <c r="V649" s="90" t="s">
        <v>1296</v>
      </c>
    </row>
    <row r="650" spans="1:22" s="14" customFormat="1" x14ac:dyDescent="0.25">
      <c r="A650" s="36">
        <v>643</v>
      </c>
      <c r="B650" s="90" t="s">
        <v>444</v>
      </c>
      <c r="C650" s="90" t="s">
        <v>71</v>
      </c>
      <c r="D650" s="90" t="s">
        <v>1137</v>
      </c>
      <c r="E650" s="130" t="s">
        <v>1083</v>
      </c>
      <c r="F650" s="91">
        <v>11511.5</v>
      </c>
      <c r="G650" s="110">
        <v>0</v>
      </c>
      <c r="H650" s="37">
        <v>25</v>
      </c>
      <c r="I650" s="38">
        <f t="shared" si="107"/>
        <v>330.38004999999998</v>
      </c>
      <c r="J650" s="38">
        <f t="shared" si="108"/>
        <v>817.31649999999991</v>
      </c>
      <c r="K650" s="38">
        <f t="shared" si="109"/>
        <v>149.64949999999999</v>
      </c>
      <c r="L650" s="38">
        <f t="shared" si="110"/>
        <v>349.94959999999998</v>
      </c>
      <c r="M650" s="38">
        <f t="shared" si="111"/>
        <v>816.1653500000001</v>
      </c>
      <c r="N650" s="39"/>
      <c r="O650" s="37">
        <f t="shared" si="106"/>
        <v>2463.4609999999998</v>
      </c>
      <c r="P650" s="114">
        <v>705.33</v>
      </c>
      <c r="Q650" s="37">
        <f t="shared" si="112"/>
        <v>1783.1313500000001</v>
      </c>
      <c r="R650" s="37">
        <f t="shared" si="103"/>
        <v>10806.17</v>
      </c>
      <c r="S650" s="92" t="s">
        <v>1084</v>
      </c>
      <c r="T650" s="90" t="s">
        <v>2179</v>
      </c>
      <c r="U650" s="107">
        <v>1</v>
      </c>
      <c r="V650" s="90" t="s">
        <v>1481</v>
      </c>
    </row>
    <row r="651" spans="1:22" s="14" customFormat="1" x14ac:dyDescent="0.25">
      <c r="A651" s="36">
        <v>644</v>
      </c>
      <c r="B651" s="90" t="s">
        <v>2161</v>
      </c>
      <c r="C651" s="90" t="s">
        <v>29</v>
      </c>
      <c r="D651" s="90" t="s">
        <v>1137</v>
      </c>
      <c r="E651" s="130" t="s">
        <v>1083</v>
      </c>
      <c r="F651" s="91">
        <v>15000</v>
      </c>
      <c r="G651" s="110">
        <v>0</v>
      </c>
      <c r="H651" s="37">
        <v>25</v>
      </c>
      <c r="I651" s="38">
        <f t="shared" si="107"/>
        <v>430.5</v>
      </c>
      <c r="J651" s="38">
        <f t="shared" si="108"/>
        <v>1065</v>
      </c>
      <c r="K651" s="38">
        <f t="shared" si="109"/>
        <v>195</v>
      </c>
      <c r="L651" s="38">
        <f t="shared" si="110"/>
        <v>456</v>
      </c>
      <c r="M651" s="38">
        <f t="shared" si="111"/>
        <v>1063.5</v>
      </c>
      <c r="N651" s="39"/>
      <c r="O651" s="37">
        <f t="shared" si="106"/>
        <v>3210</v>
      </c>
      <c r="P651" s="114">
        <v>911.5</v>
      </c>
      <c r="Q651" s="37">
        <f t="shared" si="112"/>
        <v>2323.5</v>
      </c>
      <c r="R651" s="37">
        <f t="shared" si="103"/>
        <v>14088.5</v>
      </c>
      <c r="S651" s="92" t="s">
        <v>1084</v>
      </c>
      <c r="T651" s="90" t="s">
        <v>2178</v>
      </c>
      <c r="U651" s="107">
        <v>1</v>
      </c>
      <c r="V651" s="90" t="s">
        <v>2322</v>
      </c>
    </row>
    <row r="652" spans="1:22" s="14" customFormat="1" x14ac:dyDescent="0.25">
      <c r="A652" s="36">
        <v>645</v>
      </c>
      <c r="B652" s="90" t="s">
        <v>608</v>
      </c>
      <c r="C652" s="90" t="s">
        <v>68</v>
      </c>
      <c r="D652" s="90" t="s">
        <v>1137</v>
      </c>
      <c r="E652" s="130" t="s">
        <v>1083</v>
      </c>
      <c r="F652" s="91">
        <v>12500</v>
      </c>
      <c r="G652" s="110">
        <v>0</v>
      </c>
      <c r="H652" s="37">
        <v>25</v>
      </c>
      <c r="I652" s="38">
        <f t="shared" si="107"/>
        <v>358.75</v>
      </c>
      <c r="J652" s="38">
        <f t="shared" si="108"/>
        <v>887.49999999999989</v>
      </c>
      <c r="K652" s="38">
        <f t="shared" si="109"/>
        <v>162.5</v>
      </c>
      <c r="L652" s="38">
        <f t="shared" si="110"/>
        <v>380</v>
      </c>
      <c r="M652" s="38">
        <f t="shared" si="111"/>
        <v>886.25000000000011</v>
      </c>
      <c r="N652" s="39"/>
      <c r="O652" s="37">
        <f t="shared" si="106"/>
        <v>2675</v>
      </c>
      <c r="P652" s="114">
        <v>763.75</v>
      </c>
      <c r="Q652" s="37">
        <f t="shared" si="112"/>
        <v>1936.25</v>
      </c>
      <c r="R652" s="37">
        <f t="shared" si="103"/>
        <v>11736.25</v>
      </c>
      <c r="S652" s="95" t="s">
        <v>1089</v>
      </c>
      <c r="T652" s="90" t="s">
        <v>2179</v>
      </c>
      <c r="U652" s="107">
        <v>1</v>
      </c>
      <c r="V652" s="90" t="s">
        <v>1633</v>
      </c>
    </row>
    <row r="653" spans="1:22" s="14" customFormat="1" x14ac:dyDescent="0.25">
      <c r="A653" s="36">
        <v>646</v>
      </c>
      <c r="B653" s="90" t="s">
        <v>743</v>
      </c>
      <c r="C653" s="90" t="s">
        <v>78</v>
      </c>
      <c r="D653" s="90" t="s">
        <v>1104</v>
      </c>
      <c r="E653" s="130" t="s">
        <v>1083</v>
      </c>
      <c r="F653" s="91">
        <v>27000</v>
      </c>
      <c r="G653" s="110">
        <v>0</v>
      </c>
      <c r="H653" s="37">
        <v>25</v>
      </c>
      <c r="I653" s="38">
        <f t="shared" si="107"/>
        <v>774.9</v>
      </c>
      <c r="J653" s="38">
        <f t="shared" si="108"/>
        <v>1916.9999999999998</v>
      </c>
      <c r="K653" s="38">
        <f t="shared" si="109"/>
        <v>351</v>
      </c>
      <c r="L653" s="38">
        <f t="shared" si="110"/>
        <v>820.8</v>
      </c>
      <c r="M653" s="38">
        <f t="shared" si="111"/>
        <v>1914.3000000000002</v>
      </c>
      <c r="N653" s="39"/>
      <c r="O653" s="37">
        <f t="shared" si="106"/>
        <v>5778</v>
      </c>
      <c r="P653" s="113">
        <v>10536.24</v>
      </c>
      <c r="Q653" s="37">
        <f t="shared" si="112"/>
        <v>4182.3</v>
      </c>
      <c r="R653" s="37">
        <v>16463.759999999998</v>
      </c>
      <c r="S653" s="92" t="s">
        <v>1084</v>
      </c>
      <c r="T653" s="90" t="s">
        <v>2179</v>
      </c>
      <c r="U653" s="107">
        <v>3</v>
      </c>
      <c r="V653" s="90" t="s">
        <v>1750</v>
      </c>
    </row>
    <row r="654" spans="1:22" s="14" customFormat="1" x14ac:dyDescent="0.25">
      <c r="A654" s="36">
        <v>647</v>
      </c>
      <c r="B654" s="90" t="s">
        <v>721</v>
      </c>
      <c r="C654" s="90" t="s">
        <v>78</v>
      </c>
      <c r="D654" s="90" t="s">
        <v>1115</v>
      </c>
      <c r="E654" s="130" t="s">
        <v>1083</v>
      </c>
      <c r="F654" s="91">
        <v>22000</v>
      </c>
      <c r="G654" s="110">
        <v>0</v>
      </c>
      <c r="H654" s="37">
        <v>25</v>
      </c>
      <c r="I654" s="38">
        <f t="shared" si="107"/>
        <v>631.4</v>
      </c>
      <c r="J654" s="38">
        <f t="shared" si="108"/>
        <v>1561.9999999999998</v>
      </c>
      <c r="K654" s="38">
        <f t="shared" si="109"/>
        <v>286</v>
      </c>
      <c r="L654" s="38">
        <f t="shared" si="110"/>
        <v>668.8</v>
      </c>
      <c r="M654" s="38">
        <f t="shared" si="111"/>
        <v>1559.8000000000002</v>
      </c>
      <c r="N654" s="39"/>
      <c r="O654" s="37">
        <f t="shared" si="106"/>
        <v>4708</v>
      </c>
      <c r="P654" s="113">
        <v>3104.97</v>
      </c>
      <c r="Q654" s="37">
        <f t="shared" si="112"/>
        <v>3407.8</v>
      </c>
      <c r="R654" s="37">
        <f t="shared" ref="R654:R674" si="113">F654-P654</f>
        <v>18895.03</v>
      </c>
      <c r="S654" s="93" t="s">
        <v>1089</v>
      </c>
      <c r="T654" s="90" t="s">
        <v>2179</v>
      </c>
      <c r="U654" s="107">
        <v>1</v>
      </c>
      <c r="V654" s="90" t="s">
        <v>1729</v>
      </c>
    </row>
    <row r="655" spans="1:22" s="14" customFormat="1" ht="39" x14ac:dyDescent="0.25">
      <c r="A655" s="36">
        <v>648</v>
      </c>
      <c r="B655" s="90" t="s">
        <v>419</v>
      </c>
      <c r="C655" s="90" t="s">
        <v>58</v>
      </c>
      <c r="D655" s="90" t="s">
        <v>1113</v>
      </c>
      <c r="E655" s="130" t="s">
        <v>1085</v>
      </c>
      <c r="F655" s="91">
        <v>22000</v>
      </c>
      <c r="G655" s="110">
        <v>0</v>
      </c>
      <c r="H655" s="37">
        <v>25</v>
      </c>
      <c r="I655" s="38">
        <f t="shared" si="107"/>
        <v>631.4</v>
      </c>
      <c r="J655" s="38">
        <f t="shared" si="108"/>
        <v>1561.9999999999998</v>
      </c>
      <c r="K655" s="38">
        <f t="shared" si="109"/>
        <v>286</v>
      </c>
      <c r="L655" s="38">
        <f t="shared" si="110"/>
        <v>668.8</v>
      </c>
      <c r="M655" s="38">
        <f t="shared" si="111"/>
        <v>1559.8000000000002</v>
      </c>
      <c r="N655" s="39"/>
      <c r="O655" s="37">
        <f t="shared" si="106"/>
        <v>4708</v>
      </c>
      <c r="P655" s="113">
        <v>6660.61</v>
      </c>
      <c r="Q655" s="37">
        <f t="shared" si="112"/>
        <v>3407.8</v>
      </c>
      <c r="R655" s="37">
        <f t="shared" si="113"/>
        <v>15339.39</v>
      </c>
      <c r="S655" s="93" t="s">
        <v>1089</v>
      </c>
      <c r="T655" s="90" t="s">
        <v>2178</v>
      </c>
      <c r="U655" s="107">
        <v>1</v>
      </c>
      <c r="V655" s="90" t="s">
        <v>1459</v>
      </c>
    </row>
    <row r="656" spans="1:22" s="14" customFormat="1" ht="39" x14ac:dyDescent="0.25">
      <c r="A656" s="36">
        <v>649</v>
      </c>
      <c r="B656" s="90" t="s">
        <v>688</v>
      </c>
      <c r="C656" s="90" t="s">
        <v>159</v>
      </c>
      <c r="D656" s="90" t="s">
        <v>1137</v>
      </c>
      <c r="E656" s="130" t="s">
        <v>2183</v>
      </c>
      <c r="F656" s="91">
        <v>150000</v>
      </c>
      <c r="G656" s="111">
        <v>23866.62</v>
      </c>
      <c r="H656" s="37">
        <v>25</v>
      </c>
      <c r="I656" s="38">
        <f t="shared" si="107"/>
        <v>4305</v>
      </c>
      <c r="J656" s="38">
        <f t="shared" si="108"/>
        <v>10649.999999999998</v>
      </c>
      <c r="K656" s="38">
        <f t="shared" si="109"/>
        <v>1950</v>
      </c>
      <c r="L656" s="38">
        <f t="shared" si="110"/>
        <v>4560</v>
      </c>
      <c r="M656" s="38">
        <f t="shared" si="111"/>
        <v>10635</v>
      </c>
      <c r="N656" s="39"/>
      <c r="O656" s="37">
        <f t="shared" si="106"/>
        <v>32100</v>
      </c>
      <c r="P656" s="113">
        <v>32756.62</v>
      </c>
      <c r="Q656" s="37">
        <f t="shared" si="112"/>
        <v>23235</v>
      </c>
      <c r="R656" s="37">
        <f t="shared" si="113"/>
        <v>117243.38</v>
      </c>
      <c r="S656" s="93" t="s">
        <v>1089</v>
      </c>
      <c r="T656" s="90" t="s">
        <v>2178</v>
      </c>
      <c r="U656" s="107">
        <v>2</v>
      </c>
      <c r="V656" s="90" t="s">
        <v>1699</v>
      </c>
    </row>
    <row r="657" spans="1:22" s="14" customFormat="1" ht="39" x14ac:dyDescent="0.25">
      <c r="A657" s="36">
        <v>650</v>
      </c>
      <c r="B657" s="90" t="s">
        <v>888</v>
      </c>
      <c r="C657" s="90" t="s">
        <v>871</v>
      </c>
      <c r="D657" s="90" t="s">
        <v>1127</v>
      </c>
      <c r="E657" s="130" t="s">
        <v>2183</v>
      </c>
      <c r="F657" s="91">
        <v>225000</v>
      </c>
      <c r="G657" s="111">
        <v>42032.89</v>
      </c>
      <c r="H657" s="37">
        <v>25</v>
      </c>
      <c r="I657" s="38">
        <f t="shared" si="107"/>
        <v>6457.5</v>
      </c>
      <c r="J657" s="38">
        <f t="shared" si="108"/>
        <v>15974.999999999998</v>
      </c>
      <c r="K657" s="38">
        <f t="shared" si="109"/>
        <v>2925</v>
      </c>
      <c r="L657" s="38">
        <f t="shared" si="110"/>
        <v>6840</v>
      </c>
      <c r="M657" s="38">
        <f t="shared" si="111"/>
        <v>15952.500000000002</v>
      </c>
      <c r="N657" s="39"/>
      <c r="O657" s="37">
        <f t="shared" si="106"/>
        <v>48150</v>
      </c>
      <c r="P657" s="113">
        <v>53257.79</v>
      </c>
      <c r="Q657" s="37">
        <f t="shared" si="112"/>
        <v>34852.5</v>
      </c>
      <c r="R657" s="37">
        <f t="shared" si="113"/>
        <v>171742.21</v>
      </c>
      <c r="S657" s="92" t="s">
        <v>1084</v>
      </c>
      <c r="T657" s="90" t="s">
        <v>2178</v>
      </c>
      <c r="U657" s="107">
        <v>2</v>
      </c>
      <c r="V657" s="90" t="s">
        <v>1878</v>
      </c>
    </row>
    <row r="658" spans="1:22" s="14" customFormat="1" x14ac:dyDescent="0.25">
      <c r="A658" s="36">
        <v>651</v>
      </c>
      <c r="B658" s="90" t="s">
        <v>1017</v>
      </c>
      <c r="C658" s="90" t="s">
        <v>181</v>
      </c>
      <c r="D658" s="90" t="s">
        <v>2217</v>
      </c>
      <c r="E658" s="130" t="s">
        <v>1083</v>
      </c>
      <c r="F658" s="91">
        <v>20000</v>
      </c>
      <c r="G658" s="110">
        <v>0</v>
      </c>
      <c r="H658" s="37">
        <v>25</v>
      </c>
      <c r="I658" s="38">
        <f t="shared" si="107"/>
        <v>574</v>
      </c>
      <c r="J658" s="38">
        <f t="shared" si="108"/>
        <v>1419.9999999999998</v>
      </c>
      <c r="K658" s="38">
        <f t="shared" si="109"/>
        <v>260</v>
      </c>
      <c r="L658" s="38">
        <f t="shared" si="110"/>
        <v>608</v>
      </c>
      <c r="M658" s="38">
        <f t="shared" si="111"/>
        <v>1418</v>
      </c>
      <c r="N658" s="39"/>
      <c r="O658" s="37">
        <f t="shared" si="106"/>
        <v>4280</v>
      </c>
      <c r="P658" s="113">
        <v>1207</v>
      </c>
      <c r="Q658" s="37">
        <f t="shared" si="112"/>
        <v>3098</v>
      </c>
      <c r="R658" s="37">
        <f t="shared" si="113"/>
        <v>18793</v>
      </c>
      <c r="S658" s="93" t="s">
        <v>1089</v>
      </c>
      <c r="T658" s="90" t="s">
        <v>2179</v>
      </c>
      <c r="U658" s="107">
        <v>3</v>
      </c>
      <c r="V658" s="90" t="s">
        <v>1995</v>
      </c>
    </row>
    <row r="659" spans="1:22" s="14" customFormat="1" x14ac:dyDescent="0.25">
      <c r="A659" s="36">
        <v>652</v>
      </c>
      <c r="B659" s="90" t="s">
        <v>822</v>
      </c>
      <c r="C659" s="90" t="s">
        <v>798</v>
      </c>
      <c r="D659" s="90" t="s">
        <v>1137</v>
      </c>
      <c r="E659" s="130" t="s">
        <v>1083</v>
      </c>
      <c r="F659" s="91">
        <v>15000</v>
      </c>
      <c r="G659" s="110">
        <v>0</v>
      </c>
      <c r="H659" s="37">
        <v>25</v>
      </c>
      <c r="I659" s="38">
        <f t="shared" si="107"/>
        <v>430.5</v>
      </c>
      <c r="J659" s="38">
        <f t="shared" si="108"/>
        <v>1065</v>
      </c>
      <c r="K659" s="38">
        <f t="shared" si="109"/>
        <v>195</v>
      </c>
      <c r="L659" s="38">
        <f t="shared" si="110"/>
        <v>456</v>
      </c>
      <c r="M659" s="38">
        <f t="shared" si="111"/>
        <v>1063.5</v>
      </c>
      <c r="N659" s="39"/>
      <c r="O659" s="37">
        <f t="shared" si="106"/>
        <v>3210</v>
      </c>
      <c r="P659" s="114">
        <v>911.5</v>
      </c>
      <c r="Q659" s="37">
        <f t="shared" si="112"/>
        <v>2323.5</v>
      </c>
      <c r="R659" s="37">
        <f t="shared" si="113"/>
        <v>14088.5</v>
      </c>
      <c r="S659" s="92" t="s">
        <v>1084</v>
      </c>
      <c r="T659" s="90" t="s">
        <v>2179</v>
      </c>
      <c r="U659" s="107">
        <v>2</v>
      </c>
      <c r="V659" s="90" t="s">
        <v>1819</v>
      </c>
    </row>
    <row r="660" spans="1:22" s="14" customFormat="1" x14ac:dyDescent="0.25">
      <c r="A660" s="36">
        <v>653</v>
      </c>
      <c r="B660" s="90" t="s">
        <v>99</v>
      </c>
      <c r="C660" s="90" t="s">
        <v>33</v>
      </c>
      <c r="D660" s="90" t="s">
        <v>1111</v>
      </c>
      <c r="E660" s="130" t="s">
        <v>1083</v>
      </c>
      <c r="F660" s="91">
        <v>37000</v>
      </c>
      <c r="G660" s="112">
        <v>19.25</v>
      </c>
      <c r="H660" s="37">
        <v>25</v>
      </c>
      <c r="I660" s="38">
        <f t="shared" si="107"/>
        <v>1061.9000000000001</v>
      </c>
      <c r="J660" s="38">
        <f t="shared" si="108"/>
        <v>2626.9999999999995</v>
      </c>
      <c r="K660" s="38">
        <f t="shared" si="109"/>
        <v>481</v>
      </c>
      <c r="L660" s="38">
        <f t="shared" si="110"/>
        <v>1124.8</v>
      </c>
      <c r="M660" s="38">
        <f t="shared" si="111"/>
        <v>2623.3</v>
      </c>
      <c r="N660" s="39"/>
      <c r="O660" s="37">
        <f t="shared" si="106"/>
        <v>7918</v>
      </c>
      <c r="P660" s="113">
        <v>2840.95</v>
      </c>
      <c r="Q660" s="37">
        <f t="shared" si="112"/>
        <v>5731.2999999999993</v>
      </c>
      <c r="R660" s="37">
        <f t="shared" si="113"/>
        <v>34159.050000000003</v>
      </c>
      <c r="S660" s="92" t="s">
        <v>1084</v>
      </c>
      <c r="T660" s="90" t="s">
        <v>2179</v>
      </c>
      <c r="U660" s="107">
        <v>2</v>
      </c>
      <c r="V660" s="90" t="s">
        <v>1212</v>
      </c>
    </row>
    <row r="661" spans="1:22" s="14" customFormat="1" x14ac:dyDescent="0.25">
      <c r="A661" s="36">
        <v>654</v>
      </c>
      <c r="B661" s="90" t="s">
        <v>561</v>
      </c>
      <c r="C661" s="90" t="s">
        <v>68</v>
      </c>
      <c r="D661" s="90" t="s">
        <v>1137</v>
      </c>
      <c r="E661" s="130" t="s">
        <v>1083</v>
      </c>
      <c r="F661" s="91">
        <v>10000</v>
      </c>
      <c r="G661" s="110">
        <v>0</v>
      </c>
      <c r="H661" s="37">
        <v>25</v>
      </c>
      <c r="I661" s="38">
        <f t="shared" si="107"/>
        <v>287</v>
      </c>
      <c r="J661" s="38">
        <f t="shared" si="108"/>
        <v>709.99999999999989</v>
      </c>
      <c r="K661" s="38">
        <f t="shared" si="109"/>
        <v>130</v>
      </c>
      <c r="L661" s="38">
        <f t="shared" si="110"/>
        <v>304</v>
      </c>
      <c r="M661" s="38">
        <f t="shared" si="111"/>
        <v>709</v>
      </c>
      <c r="N661" s="39"/>
      <c r="O661" s="37">
        <f t="shared" si="106"/>
        <v>2140</v>
      </c>
      <c r="P661" s="114">
        <v>616</v>
      </c>
      <c r="Q661" s="37">
        <f t="shared" si="112"/>
        <v>1549</v>
      </c>
      <c r="R661" s="37">
        <f t="shared" si="113"/>
        <v>9384</v>
      </c>
      <c r="S661" s="94" t="s">
        <v>1092</v>
      </c>
      <c r="T661" s="90" t="s">
        <v>2179</v>
      </c>
      <c r="U661" s="107" t="s">
        <v>2182</v>
      </c>
      <c r="V661" s="90" t="s">
        <v>1588</v>
      </c>
    </row>
    <row r="662" spans="1:22" s="14" customFormat="1" x14ac:dyDescent="0.25">
      <c r="A662" s="36">
        <v>655</v>
      </c>
      <c r="B662" s="90" t="s">
        <v>343</v>
      </c>
      <c r="C662" s="90" t="s">
        <v>101</v>
      </c>
      <c r="D662" s="90" t="s">
        <v>1082</v>
      </c>
      <c r="E662" s="130" t="s">
        <v>1083</v>
      </c>
      <c r="F662" s="91">
        <v>26250</v>
      </c>
      <c r="G662" s="110">
        <v>0</v>
      </c>
      <c r="H662" s="37">
        <v>25</v>
      </c>
      <c r="I662" s="38">
        <f t="shared" si="107"/>
        <v>753.375</v>
      </c>
      <c r="J662" s="38">
        <f t="shared" si="108"/>
        <v>1863.7499999999998</v>
      </c>
      <c r="K662" s="38">
        <f t="shared" si="109"/>
        <v>341.25</v>
      </c>
      <c r="L662" s="38">
        <f t="shared" si="110"/>
        <v>798</v>
      </c>
      <c r="M662" s="38">
        <f t="shared" si="111"/>
        <v>1861.1250000000002</v>
      </c>
      <c r="N662" s="39"/>
      <c r="O662" s="37">
        <f t="shared" si="106"/>
        <v>5617.5</v>
      </c>
      <c r="P662" s="113">
        <v>2766.5</v>
      </c>
      <c r="Q662" s="37">
        <f t="shared" si="112"/>
        <v>4066.125</v>
      </c>
      <c r="R662" s="37">
        <f t="shared" si="113"/>
        <v>23483.5</v>
      </c>
      <c r="S662" s="92" t="s">
        <v>1084</v>
      </c>
      <c r="T662" s="90" t="s">
        <v>2179</v>
      </c>
      <c r="U662" s="107" t="s">
        <v>2182</v>
      </c>
      <c r="V662" s="90" t="s">
        <v>1395</v>
      </c>
    </row>
    <row r="663" spans="1:22" s="14" customFormat="1" x14ac:dyDescent="0.25">
      <c r="A663" s="36">
        <v>656</v>
      </c>
      <c r="B663" s="90" t="s">
        <v>815</v>
      </c>
      <c r="C663" s="90" t="s">
        <v>816</v>
      </c>
      <c r="D663" s="90" t="s">
        <v>1108</v>
      </c>
      <c r="E663" s="130" t="s">
        <v>1083</v>
      </c>
      <c r="F663" s="91">
        <v>19734</v>
      </c>
      <c r="G663" s="110">
        <v>0</v>
      </c>
      <c r="H663" s="37">
        <v>25</v>
      </c>
      <c r="I663" s="38">
        <f t="shared" si="107"/>
        <v>566.36580000000004</v>
      </c>
      <c r="J663" s="38">
        <f t="shared" si="108"/>
        <v>1401.1139999999998</v>
      </c>
      <c r="K663" s="38">
        <f t="shared" si="109"/>
        <v>256.54199999999997</v>
      </c>
      <c r="L663" s="38">
        <f t="shared" si="110"/>
        <v>599.91359999999997</v>
      </c>
      <c r="M663" s="38">
        <f t="shared" si="111"/>
        <v>1399.1406000000002</v>
      </c>
      <c r="N663" s="39"/>
      <c r="O663" s="37">
        <f t="shared" si="106"/>
        <v>4223.076</v>
      </c>
      <c r="P663" s="113">
        <v>5955.88</v>
      </c>
      <c r="Q663" s="37">
        <f t="shared" si="112"/>
        <v>3056.7965999999997</v>
      </c>
      <c r="R663" s="37">
        <f t="shared" si="113"/>
        <v>13778.119999999999</v>
      </c>
      <c r="S663" s="94" t="s">
        <v>1092</v>
      </c>
      <c r="T663" s="90" t="s">
        <v>2179</v>
      </c>
      <c r="U663" s="107">
        <v>2</v>
      </c>
      <c r="V663" s="90" t="s">
        <v>1814</v>
      </c>
    </row>
    <row r="664" spans="1:22" s="14" customFormat="1" x14ac:dyDescent="0.25">
      <c r="A664" s="36">
        <v>657</v>
      </c>
      <c r="B664" s="90" t="s">
        <v>2044</v>
      </c>
      <c r="C664" s="90" t="s">
        <v>78</v>
      </c>
      <c r="D664" s="90" t="s">
        <v>1115</v>
      </c>
      <c r="E664" s="130" t="s">
        <v>1083</v>
      </c>
      <c r="F664" s="91">
        <v>27000</v>
      </c>
      <c r="G664" s="110">
        <v>0</v>
      </c>
      <c r="H664" s="37">
        <v>25</v>
      </c>
      <c r="I664" s="38">
        <f t="shared" si="107"/>
        <v>774.9</v>
      </c>
      <c r="J664" s="38">
        <f t="shared" si="108"/>
        <v>1916.9999999999998</v>
      </c>
      <c r="K664" s="38">
        <f t="shared" si="109"/>
        <v>351</v>
      </c>
      <c r="L664" s="38">
        <f t="shared" si="110"/>
        <v>820.8</v>
      </c>
      <c r="M664" s="38">
        <f t="shared" si="111"/>
        <v>1914.3000000000002</v>
      </c>
      <c r="N664" s="39"/>
      <c r="O664" s="37">
        <f t="shared" si="106"/>
        <v>5778</v>
      </c>
      <c r="P664" s="113">
        <v>1620.7</v>
      </c>
      <c r="Q664" s="37">
        <f t="shared" si="112"/>
        <v>4182.3</v>
      </c>
      <c r="R664" s="37">
        <f t="shared" si="113"/>
        <v>25379.3</v>
      </c>
      <c r="S664" s="92" t="s">
        <v>1084</v>
      </c>
      <c r="T664" s="90" t="s">
        <v>2179</v>
      </c>
      <c r="U664" s="107">
        <v>1</v>
      </c>
      <c r="V664" s="90" t="s">
        <v>2221</v>
      </c>
    </row>
    <row r="665" spans="1:22" s="14" customFormat="1" ht="39" x14ac:dyDescent="0.25">
      <c r="A665" s="36">
        <v>658</v>
      </c>
      <c r="B665" s="90" t="s">
        <v>298</v>
      </c>
      <c r="C665" s="90" t="s">
        <v>23</v>
      </c>
      <c r="D665" s="90" t="s">
        <v>1111</v>
      </c>
      <c r="E665" s="130" t="s">
        <v>1085</v>
      </c>
      <c r="F665" s="91">
        <v>19211.5</v>
      </c>
      <c r="G665" s="110">
        <v>0</v>
      </c>
      <c r="H665" s="37">
        <v>25</v>
      </c>
      <c r="I665" s="38">
        <f t="shared" si="107"/>
        <v>551.37004999999999</v>
      </c>
      <c r="J665" s="38">
        <f t="shared" si="108"/>
        <v>1364.0165</v>
      </c>
      <c r="K665" s="38">
        <f t="shared" si="109"/>
        <v>249.74949999999998</v>
      </c>
      <c r="L665" s="38">
        <f t="shared" si="110"/>
        <v>584.02959999999996</v>
      </c>
      <c r="M665" s="38">
        <f t="shared" si="111"/>
        <v>1362.0953500000001</v>
      </c>
      <c r="N665" s="39"/>
      <c r="O665" s="37">
        <f t="shared" si="106"/>
        <v>4111.2610000000004</v>
      </c>
      <c r="P665" s="113">
        <v>2210.4</v>
      </c>
      <c r="Q665" s="37">
        <f t="shared" si="112"/>
        <v>2975.8613500000001</v>
      </c>
      <c r="R665" s="37">
        <f t="shared" si="113"/>
        <v>17001.099999999999</v>
      </c>
      <c r="S665" s="92" t="s">
        <v>1084</v>
      </c>
      <c r="T665" s="90" t="s">
        <v>2178</v>
      </c>
      <c r="U665" s="107">
        <v>2</v>
      </c>
      <c r="V665" s="90" t="s">
        <v>1359</v>
      </c>
    </row>
    <row r="666" spans="1:22" s="14" customFormat="1" x14ac:dyDescent="0.25">
      <c r="A666" s="36">
        <v>659</v>
      </c>
      <c r="B666" s="90" t="s">
        <v>2055</v>
      </c>
      <c r="C666" s="90" t="s">
        <v>51</v>
      </c>
      <c r="D666" s="90" t="s">
        <v>1140</v>
      </c>
      <c r="E666" s="130" t="s">
        <v>1083</v>
      </c>
      <c r="F666" s="91">
        <v>33000</v>
      </c>
      <c r="G666" s="110">
        <v>0</v>
      </c>
      <c r="H666" s="37">
        <v>25</v>
      </c>
      <c r="I666" s="38">
        <f t="shared" si="107"/>
        <v>947.1</v>
      </c>
      <c r="J666" s="38">
        <f t="shared" si="108"/>
        <v>2343</v>
      </c>
      <c r="K666" s="38">
        <f t="shared" si="109"/>
        <v>429</v>
      </c>
      <c r="L666" s="38">
        <f t="shared" si="110"/>
        <v>1003.2</v>
      </c>
      <c r="M666" s="38">
        <f t="shared" si="111"/>
        <v>2339.7000000000003</v>
      </c>
      <c r="N666" s="39"/>
      <c r="O666" s="37">
        <f t="shared" si="106"/>
        <v>7062</v>
      </c>
      <c r="P666" s="113">
        <v>1975.3</v>
      </c>
      <c r="Q666" s="37">
        <f t="shared" si="112"/>
        <v>5111.7000000000007</v>
      </c>
      <c r="R666" s="37">
        <f t="shared" si="113"/>
        <v>31024.7</v>
      </c>
      <c r="S666" s="93" t="s">
        <v>1089</v>
      </c>
      <c r="T666" s="90" t="s">
        <v>2178</v>
      </c>
      <c r="U666" s="107">
        <v>1</v>
      </c>
      <c r="V666" s="90" t="s">
        <v>2382</v>
      </c>
    </row>
    <row r="667" spans="1:22" s="14" customFormat="1" ht="39" x14ac:dyDescent="0.25">
      <c r="A667" s="36">
        <v>660</v>
      </c>
      <c r="B667" s="90" t="s">
        <v>990</v>
      </c>
      <c r="C667" s="90" t="s">
        <v>29</v>
      </c>
      <c r="D667" s="90" t="s">
        <v>1128</v>
      </c>
      <c r="E667" s="130" t="s">
        <v>1085</v>
      </c>
      <c r="F667" s="91">
        <v>45000</v>
      </c>
      <c r="G667" s="112">
        <v>791.29</v>
      </c>
      <c r="H667" s="37">
        <v>25</v>
      </c>
      <c r="I667" s="38">
        <f t="shared" si="107"/>
        <v>1291.5</v>
      </c>
      <c r="J667" s="38">
        <f t="shared" si="108"/>
        <v>3194.9999999999995</v>
      </c>
      <c r="K667" s="38">
        <f t="shared" si="109"/>
        <v>585</v>
      </c>
      <c r="L667" s="38">
        <f t="shared" si="110"/>
        <v>1368</v>
      </c>
      <c r="M667" s="38">
        <f t="shared" si="111"/>
        <v>3190.5</v>
      </c>
      <c r="N667" s="39"/>
      <c r="O667" s="37">
        <f t="shared" si="106"/>
        <v>9630</v>
      </c>
      <c r="P667" s="113">
        <v>10253.25</v>
      </c>
      <c r="Q667" s="37">
        <f t="shared" si="112"/>
        <v>6970.5</v>
      </c>
      <c r="R667" s="37">
        <f t="shared" si="113"/>
        <v>34746.75</v>
      </c>
      <c r="S667" s="92" t="s">
        <v>1084</v>
      </c>
      <c r="T667" s="90" t="s">
        <v>2178</v>
      </c>
      <c r="U667" s="107">
        <v>2</v>
      </c>
      <c r="V667" s="90" t="s">
        <v>1969</v>
      </c>
    </row>
    <row r="668" spans="1:22" s="14" customFormat="1" x14ac:dyDescent="0.25">
      <c r="A668" s="36">
        <v>661</v>
      </c>
      <c r="B668" s="90" t="s">
        <v>592</v>
      </c>
      <c r="C668" s="90" t="s">
        <v>82</v>
      </c>
      <c r="D668" s="90" t="s">
        <v>1137</v>
      </c>
      <c r="E668" s="130" t="s">
        <v>1083</v>
      </c>
      <c r="F668" s="91">
        <v>14471.88</v>
      </c>
      <c r="G668" s="110">
        <v>0</v>
      </c>
      <c r="H668" s="37">
        <v>25</v>
      </c>
      <c r="I668" s="38">
        <f t="shared" si="107"/>
        <v>415.34295599999996</v>
      </c>
      <c r="J668" s="38">
        <f t="shared" si="108"/>
        <v>1027.5034799999999</v>
      </c>
      <c r="K668" s="38">
        <f t="shared" si="109"/>
        <v>188.13443999999998</v>
      </c>
      <c r="L668" s="38">
        <f t="shared" si="110"/>
        <v>439.94515199999995</v>
      </c>
      <c r="M668" s="38">
        <f t="shared" si="111"/>
        <v>1026.056292</v>
      </c>
      <c r="N668" s="39"/>
      <c r="O668" s="37">
        <f t="shared" si="106"/>
        <v>3096.9823200000001</v>
      </c>
      <c r="P668" s="114">
        <v>880.29</v>
      </c>
      <c r="Q668" s="37">
        <f t="shared" si="112"/>
        <v>2241.6942119999999</v>
      </c>
      <c r="R668" s="37">
        <f t="shared" si="113"/>
        <v>13591.59</v>
      </c>
      <c r="S668" s="93" t="s">
        <v>1089</v>
      </c>
      <c r="T668" s="90" t="s">
        <v>2178</v>
      </c>
      <c r="U668" s="107">
        <v>1</v>
      </c>
      <c r="V668" s="90" t="s">
        <v>1617</v>
      </c>
    </row>
    <row r="669" spans="1:22" s="14" customFormat="1" x14ac:dyDescent="0.25">
      <c r="A669" s="36">
        <v>662</v>
      </c>
      <c r="B669" s="90" t="s">
        <v>428</v>
      </c>
      <c r="C669" s="90" t="s">
        <v>58</v>
      </c>
      <c r="D669" s="90" t="s">
        <v>1113</v>
      </c>
      <c r="E669" s="130" t="s">
        <v>1083</v>
      </c>
      <c r="F669" s="91">
        <v>13200</v>
      </c>
      <c r="G669" s="110">
        <v>0</v>
      </c>
      <c r="H669" s="37">
        <v>25</v>
      </c>
      <c r="I669" s="38">
        <f t="shared" si="107"/>
        <v>378.84</v>
      </c>
      <c r="J669" s="38">
        <f t="shared" si="108"/>
        <v>937.19999999999993</v>
      </c>
      <c r="K669" s="38">
        <f t="shared" si="109"/>
        <v>171.6</v>
      </c>
      <c r="L669" s="38">
        <f t="shared" si="110"/>
        <v>401.28</v>
      </c>
      <c r="M669" s="38">
        <f t="shared" si="111"/>
        <v>935.88000000000011</v>
      </c>
      <c r="N669" s="39"/>
      <c r="O669" s="37">
        <f t="shared" si="106"/>
        <v>2824.8</v>
      </c>
      <c r="P669" s="113">
        <v>8173.41</v>
      </c>
      <c r="Q669" s="37">
        <f t="shared" si="112"/>
        <v>2044.68</v>
      </c>
      <c r="R669" s="37">
        <f t="shared" si="113"/>
        <v>5026.59</v>
      </c>
      <c r="S669" s="92" t="s">
        <v>1084</v>
      </c>
      <c r="T669" s="90" t="s">
        <v>2178</v>
      </c>
      <c r="U669" s="107">
        <v>1</v>
      </c>
      <c r="V669" s="90" t="s">
        <v>1468</v>
      </c>
    </row>
    <row r="670" spans="1:22" s="14" customFormat="1" x14ac:dyDescent="0.25">
      <c r="A670" s="36">
        <v>663</v>
      </c>
      <c r="B670" s="90" t="s">
        <v>511</v>
      </c>
      <c r="C670" s="90" t="s">
        <v>29</v>
      </c>
      <c r="D670" s="90" t="s">
        <v>1137</v>
      </c>
      <c r="E670" s="130" t="s">
        <v>1083</v>
      </c>
      <c r="F670" s="91">
        <v>15000</v>
      </c>
      <c r="G670" s="110">
        <v>0</v>
      </c>
      <c r="H670" s="37">
        <v>25</v>
      </c>
      <c r="I670" s="38">
        <f t="shared" si="107"/>
        <v>430.5</v>
      </c>
      <c r="J670" s="38">
        <f t="shared" si="108"/>
        <v>1065</v>
      </c>
      <c r="K670" s="38">
        <f t="shared" si="109"/>
        <v>195</v>
      </c>
      <c r="L670" s="38">
        <f t="shared" si="110"/>
        <v>456</v>
      </c>
      <c r="M670" s="38">
        <f t="shared" si="111"/>
        <v>1063.5</v>
      </c>
      <c r="N670" s="39"/>
      <c r="O670" s="37">
        <f t="shared" si="106"/>
        <v>3210</v>
      </c>
      <c r="P670" s="113">
        <v>1521.5</v>
      </c>
      <c r="Q670" s="37">
        <f t="shared" si="112"/>
        <v>2323.5</v>
      </c>
      <c r="R670" s="37">
        <f t="shared" si="113"/>
        <v>13478.5</v>
      </c>
      <c r="S670" s="94" t="s">
        <v>1092</v>
      </c>
      <c r="T670" s="90" t="s">
        <v>2178</v>
      </c>
      <c r="U670" s="107">
        <v>1</v>
      </c>
      <c r="V670" s="90" t="s">
        <v>1541</v>
      </c>
    </row>
    <row r="671" spans="1:22" s="14" customFormat="1" x14ac:dyDescent="0.25">
      <c r="A671" s="36">
        <v>664</v>
      </c>
      <c r="B671" s="90" t="s">
        <v>38</v>
      </c>
      <c r="C671" s="90" t="s">
        <v>39</v>
      </c>
      <c r="D671" s="90" t="s">
        <v>1093</v>
      </c>
      <c r="E671" s="130" t="s">
        <v>1083</v>
      </c>
      <c r="F671" s="91">
        <v>120000</v>
      </c>
      <c r="G671" s="111">
        <v>16809.87</v>
      </c>
      <c r="H671" s="37">
        <v>25</v>
      </c>
      <c r="I671" s="38">
        <f t="shared" si="107"/>
        <v>3444</v>
      </c>
      <c r="J671" s="38">
        <f t="shared" si="108"/>
        <v>8520</v>
      </c>
      <c r="K671" s="38">
        <f t="shared" si="109"/>
        <v>1560</v>
      </c>
      <c r="L671" s="38">
        <f t="shared" si="110"/>
        <v>3648</v>
      </c>
      <c r="M671" s="38">
        <f t="shared" si="111"/>
        <v>8508</v>
      </c>
      <c r="N671" s="39"/>
      <c r="O671" s="37">
        <f t="shared" si="106"/>
        <v>25680</v>
      </c>
      <c r="P671" s="113">
        <v>23926.87</v>
      </c>
      <c r="Q671" s="37">
        <f t="shared" si="112"/>
        <v>18588</v>
      </c>
      <c r="R671" s="37">
        <f t="shared" si="113"/>
        <v>96073.13</v>
      </c>
      <c r="S671" s="92" t="s">
        <v>1084</v>
      </c>
      <c r="T671" s="90" t="s">
        <v>2178</v>
      </c>
      <c r="U671" s="107">
        <v>4</v>
      </c>
      <c r="V671" s="90" t="s">
        <v>1172</v>
      </c>
    </row>
    <row r="672" spans="1:22" s="14" customFormat="1" x14ac:dyDescent="0.25">
      <c r="A672" s="36">
        <v>665</v>
      </c>
      <c r="B672" s="90" t="s">
        <v>136</v>
      </c>
      <c r="C672" s="90" t="s">
        <v>25</v>
      </c>
      <c r="D672" s="90" t="s">
        <v>1091</v>
      </c>
      <c r="E672" s="131" t="s">
        <v>25</v>
      </c>
      <c r="F672" s="91">
        <v>10000</v>
      </c>
      <c r="G672" s="110">
        <v>0</v>
      </c>
      <c r="H672" s="37">
        <v>25</v>
      </c>
      <c r="I672" s="38">
        <f t="shared" si="107"/>
        <v>287</v>
      </c>
      <c r="J672" s="38">
        <f t="shared" si="108"/>
        <v>709.99999999999989</v>
      </c>
      <c r="K672" s="38">
        <f t="shared" si="109"/>
        <v>130</v>
      </c>
      <c r="L672" s="38">
        <f t="shared" si="110"/>
        <v>304</v>
      </c>
      <c r="M672" s="38">
        <f t="shared" si="111"/>
        <v>709</v>
      </c>
      <c r="N672" s="39"/>
      <c r="O672" s="37">
        <f t="shared" si="106"/>
        <v>2140</v>
      </c>
      <c r="P672" s="114">
        <v>666</v>
      </c>
      <c r="Q672" s="37">
        <f t="shared" si="112"/>
        <v>1549</v>
      </c>
      <c r="R672" s="37">
        <f t="shared" si="113"/>
        <v>9334</v>
      </c>
      <c r="S672" s="92" t="s">
        <v>1084</v>
      </c>
      <c r="T672" s="90" t="s">
        <v>2178</v>
      </c>
      <c r="U672" s="107" t="s">
        <v>2184</v>
      </c>
      <c r="V672" s="90" t="s">
        <v>1239</v>
      </c>
    </row>
    <row r="673" spans="1:31" s="14" customFormat="1" ht="39" x14ac:dyDescent="0.25">
      <c r="A673" s="36">
        <v>666</v>
      </c>
      <c r="B673" s="90" t="s">
        <v>487</v>
      </c>
      <c r="C673" s="90" t="s">
        <v>159</v>
      </c>
      <c r="D673" s="90" t="s">
        <v>1137</v>
      </c>
      <c r="E673" s="130" t="s">
        <v>2183</v>
      </c>
      <c r="F673" s="91">
        <v>150000</v>
      </c>
      <c r="G673" s="111">
        <v>23866.62</v>
      </c>
      <c r="H673" s="37">
        <v>25</v>
      </c>
      <c r="I673" s="38">
        <f t="shared" si="107"/>
        <v>4305</v>
      </c>
      <c r="J673" s="38">
        <f t="shared" si="108"/>
        <v>10649.999999999998</v>
      </c>
      <c r="K673" s="38">
        <f t="shared" si="109"/>
        <v>1950</v>
      </c>
      <c r="L673" s="38">
        <f t="shared" si="110"/>
        <v>4560</v>
      </c>
      <c r="M673" s="38">
        <f t="shared" si="111"/>
        <v>10635</v>
      </c>
      <c r="N673" s="39"/>
      <c r="O673" s="37">
        <f t="shared" si="106"/>
        <v>32100</v>
      </c>
      <c r="P673" s="113">
        <v>32756.62</v>
      </c>
      <c r="Q673" s="37">
        <f t="shared" si="112"/>
        <v>23235</v>
      </c>
      <c r="R673" s="37">
        <f t="shared" si="113"/>
        <v>117243.38</v>
      </c>
      <c r="S673" s="92" t="s">
        <v>1084</v>
      </c>
      <c r="T673" s="90" t="s">
        <v>2178</v>
      </c>
      <c r="U673" s="107">
        <v>2</v>
      </c>
      <c r="V673" s="90" t="s">
        <v>1518</v>
      </c>
    </row>
    <row r="674" spans="1:31" s="14" customFormat="1" x14ac:dyDescent="0.25">
      <c r="A674" s="36">
        <v>667</v>
      </c>
      <c r="B674" s="90" t="s">
        <v>738</v>
      </c>
      <c r="C674" s="90" t="s">
        <v>125</v>
      </c>
      <c r="D674" s="90" t="s">
        <v>1108</v>
      </c>
      <c r="E674" s="130" t="s">
        <v>1083</v>
      </c>
      <c r="F674" s="91">
        <v>23000</v>
      </c>
      <c r="G674" s="110">
        <v>0</v>
      </c>
      <c r="H674" s="37">
        <v>25</v>
      </c>
      <c r="I674" s="38">
        <f t="shared" si="107"/>
        <v>660.1</v>
      </c>
      <c r="J674" s="38">
        <f t="shared" si="108"/>
        <v>1632.9999999999998</v>
      </c>
      <c r="K674" s="38">
        <f t="shared" si="109"/>
        <v>299</v>
      </c>
      <c r="L674" s="38">
        <f t="shared" si="110"/>
        <v>699.2</v>
      </c>
      <c r="M674" s="38">
        <f t="shared" si="111"/>
        <v>1630.7</v>
      </c>
      <c r="N674" s="39"/>
      <c r="O674" s="37">
        <f t="shared" si="106"/>
        <v>4922</v>
      </c>
      <c r="P674" s="113">
        <v>1786.41</v>
      </c>
      <c r="Q674" s="37">
        <f t="shared" si="112"/>
        <v>3562.7</v>
      </c>
      <c r="R674" s="37">
        <f t="shared" si="113"/>
        <v>21213.59</v>
      </c>
      <c r="S674" s="94" t="s">
        <v>1092</v>
      </c>
      <c r="T674" s="90" t="s">
        <v>2178</v>
      </c>
      <c r="U674" s="107">
        <v>2</v>
      </c>
      <c r="V674" s="90" t="s">
        <v>1746</v>
      </c>
    </row>
    <row r="675" spans="1:31" s="14" customFormat="1" x14ac:dyDescent="0.25">
      <c r="A675" s="36">
        <v>668</v>
      </c>
      <c r="B675" s="90" t="s">
        <v>1057</v>
      </c>
      <c r="C675" s="90" t="s">
        <v>51</v>
      </c>
      <c r="D675" s="90" t="s">
        <v>1133</v>
      </c>
      <c r="E675" s="130" t="s">
        <v>1083</v>
      </c>
      <c r="F675" s="91">
        <v>33000</v>
      </c>
      <c r="G675" s="110">
        <v>0</v>
      </c>
      <c r="H675" s="37">
        <v>25</v>
      </c>
      <c r="I675" s="38">
        <f t="shared" si="107"/>
        <v>947.1</v>
      </c>
      <c r="J675" s="38">
        <f t="shared" si="108"/>
        <v>2343</v>
      </c>
      <c r="K675" s="38">
        <f t="shared" si="109"/>
        <v>429</v>
      </c>
      <c r="L675" s="38">
        <f t="shared" si="110"/>
        <v>1003.2</v>
      </c>
      <c r="M675" s="38">
        <f t="shared" si="111"/>
        <v>2339.7000000000003</v>
      </c>
      <c r="N675" s="39"/>
      <c r="O675" s="37">
        <f t="shared" si="106"/>
        <v>7062</v>
      </c>
      <c r="P675" s="113">
        <v>5495.98</v>
      </c>
      <c r="Q675" s="37">
        <f t="shared" si="112"/>
        <v>5111.7000000000007</v>
      </c>
      <c r="R675" s="37">
        <v>27504.02</v>
      </c>
      <c r="S675" s="94" t="s">
        <v>1092</v>
      </c>
      <c r="T675" s="90" t="s">
        <v>2178</v>
      </c>
      <c r="U675" s="107">
        <v>2</v>
      </c>
      <c r="V675" s="90" t="s">
        <v>2033</v>
      </c>
      <c r="W675" s="8"/>
      <c r="X675" s="8"/>
      <c r="Y675" s="8"/>
      <c r="Z675" s="8"/>
      <c r="AA675" s="8"/>
      <c r="AB675" s="8"/>
      <c r="AC675" s="8"/>
      <c r="AD675" s="8"/>
      <c r="AE675" s="8"/>
    </row>
    <row r="676" spans="1:31" s="14" customFormat="1" x14ac:dyDescent="0.25">
      <c r="A676" s="36">
        <v>669</v>
      </c>
      <c r="B676" s="90" t="s">
        <v>720</v>
      </c>
      <c r="C676" s="90" t="s">
        <v>63</v>
      </c>
      <c r="D676" s="90" t="s">
        <v>1095</v>
      </c>
      <c r="E676" s="130" t="s">
        <v>1083</v>
      </c>
      <c r="F676" s="91">
        <v>80000</v>
      </c>
      <c r="G676" s="111">
        <v>7103.34</v>
      </c>
      <c r="H676" s="37">
        <v>25</v>
      </c>
      <c r="I676" s="38">
        <f t="shared" si="107"/>
        <v>2296</v>
      </c>
      <c r="J676" s="38">
        <f t="shared" si="108"/>
        <v>5679.9999999999991</v>
      </c>
      <c r="K676" s="38">
        <f t="shared" si="109"/>
        <v>1040</v>
      </c>
      <c r="L676" s="38">
        <f t="shared" si="110"/>
        <v>2432</v>
      </c>
      <c r="M676" s="38">
        <f t="shared" si="111"/>
        <v>5672</v>
      </c>
      <c r="N676" s="39"/>
      <c r="O676" s="37">
        <f t="shared" si="106"/>
        <v>17120</v>
      </c>
      <c r="P676" s="113">
        <v>13046.46</v>
      </c>
      <c r="Q676" s="37">
        <f t="shared" si="112"/>
        <v>12392</v>
      </c>
      <c r="R676" s="37">
        <f>F676-P676</f>
        <v>66953.540000000008</v>
      </c>
      <c r="S676" s="92" t="s">
        <v>1084</v>
      </c>
      <c r="T676" s="90" t="s">
        <v>2179</v>
      </c>
      <c r="U676" s="107">
        <v>4</v>
      </c>
      <c r="V676" s="90" t="s">
        <v>1728</v>
      </c>
    </row>
    <row r="677" spans="1:31" s="14" customFormat="1" x14ac:dyDescent="0.25">
      <c r="A677" s="36">
        <v>670</v>
      </c>
      <c r="B677" s="90" t="s">
        <v>397</v>
      </c>
      <c r="C677" s="90" t="s">
        <v>78</v>
      </c>
      <c r="D677" s="90" t="s">
        <v>1115</v>
      </c>
      <c r="E677" s="130" t="s">
        <v>1083</v>
      </c>
      <c r="F677" s="91">
        <v>22000</v>
      </c>
      <c r="G677" s="110">
        <v>0</v>
      </c>
      <c r="H677" s="37">
        <v>25</v>
      </c>
      <c r="I677" s="38">
        <f t="shared" si="107"/>
        <v>631.4</v>
      </c>
      <c r="J677" s="38">
        <f t="shared" si="108"/>
        <v>1561.9999999999998</v>
      </c>
      <c r="K677" s="38">
        <f t="shared" si="109"/>
        <v>286</v>
      </c>
      <c r="L677" s="38">
        <f t="shared" si="110"/>
        <v>668.8</v>
      </c>
      <c r="M677" s="38">
        <f t="shared" si="111"/>
        <v>1559.8000000000002</v>
      </c>
      <c r="N677" s="39"/>
      <c r="O677" s="37">
        <f>I677+J677+L677+M677+K677</f>
        <v>4708</v>
      </c>
      <c r="P677" s="113">
        <v>1425.2</v>
      </c>
      <c r="Q677" s="37">
        <f t="shared" si="112"/>
        <v>3407.8</v>
      </c>
      <c r="R677" s="37">
        <f>F677-P677</f>
        <v>20574.8</v>
      </c>
      <c r="S677" s="92" t="s">
        <v>1084</v>
      </c>
      <c r="T677" s="90" t="s">
        <v>2179</v>
      </c>
      <c r="U677" s="107">
        <v>1</v>
      </c>
      <c r="V677" s="90" t="s">
        <v>1441</v>
      </c>
    </row>
    <row r="678" spans="1:31" s="14" customFormat="1" x14ac:dyDescent="0.25">
      <c r="A678" s="36">
        <v>671</v>
      </c>
      <c r="B678" s="90" t="s">
        <v>2052</v>
      </c>
      <c r="C678" s="90" t="s">
        <v>73</v>
      </c>
      <c r="D678" s="90" t="s">
        <v>1115</v>
      </c>
      <c r="E678" s="130" t="s">
        <v>1083</v>
      </c>
      <c r="F678" s="91">
        <v>50000</v>
      </c>
      <c r="G678" s="111">
        <v>1854</v>
      </c>
      <c r="H678" s="37">
        <v>25</v>
      </c>
      <c r="I678" s="38">
        <f t="shared" si="107"/>
        <v>1435</v>
      </c>
      <c r="J678" s="38">
        <f t="shared" si="108"/>
        <v>3549.9999999999995</v>
      </c>
      <c r="K678" s="38">
        <f t="shared" si="109"/>
        <v>650</v>
      </c>
      <c r="L678" s="38">
        <f t="shared" si="110"/>
        <v>1520</v>
      </c>
      <c r="M678" s="38">
        <f t="shared" si="111"/>
        <v>3545.0000000000005</v>
      </c>
      <c r="N678" s="39"/>
      <c r="O678" s="37">
        <f t="shared" ref="O678:O709" si="114">I678+J678+K678+L678+M678</f>
        <v>10700</v>
      </c>
      <c r="P678" s="113">
        <v>4834</v>
      </c>
      <c r="Q678" s="37">
        <f t="shared" si="112"/>
        <v>7745</v>
      </c>
      <c r="R678" s="37">
        <f>F678-P678</f>
        <v>45166</v>
      </c>
      <c r="S678" s="94" t="s">
        <v>1092</v>
      </c>
      <c r="T678" s="90" t="s">
        <v>2179</v>
      </c>
      <c r="U678" s="107">
        <v>1</v>
      </c>
      <c r="V678" s="90" t="s">
        <v>2227</v>
      </c>
    </row>
    <row r="679" spans="1:31" s="14" customFormat="1" x14ac:dyDescent="0.25">
      <c r="A679" s="36">
        <v>672</v>
      </c>
      <c r="B679" s="90" t="s">
        <v>652</v>
      </c>
      <c r="C679" s="90" t="s">
        <v>368</v>
      </c>
      <c r="D679" s="90" t="s">
        <v>1095</v>
      </c>
      <c r="E679" s="130" t="s">
        <v>1083</v>
      </c>
      <c r="F679" s="91">
        <v>160000</v>
      </c>
      <c r="G679" s="111">
        <v>26249.27</v>
      </c>
      <c r="H679" s="37">
        <v>25</v>
      </c>
      <c r="I679" s="38">
        <f t="shared" si="107"/>
        <v>4592</v>
      </c>
      <c r="J679" s="38">
        <f t="shared" si="108"/>
        <v>11359.999999999998</v>
      </c>
      <c r="K679" s="38">
        <f t="shared" si="109"/>
        <v>2080</v>
      </c>
      <c r="L679" s="38">
        <f t="shared" si="110"/>
        <v>4864</v>
      </c>
      <c r="M679" s="38">
        <f t="shared" si="111"/>
        <v>11344</v>
      </c>
      <c r="N679" s="39"/>
      <c r="O679" s="37">
        <f t="shared" si="114"/>
        <v>34240</v>
      </c>
      <c r="P679" s="113">
        <v>37693.67</v>
      </c>
      <c r="Q679" s="37">
        <f t="shared" si="112"/>
        <v>24784</v>
      </c>
      <c r="R679" s="37">
        <v>122306.33</v>
      </c>
      <c r="S679" s="93" t="s">
        <v>1089</v>
      </c>
      <c r="T679" s="90" t="s">
        <v>2179</v>
      </c>
      <c r="U679" s="107">
        <v>2</v>
      </c>
      <c r="V679" s="90" t="s">
        <v>1669</v>
      </c>
    </row>
    <row r="680" spans="1:31" s="14" customFormat="1" x14ac:dyDescent="0.25">
      <c r="A680" s="36">
        <v>673</v>
      </c>
      <c r="B680" s="90" t="s">
        <v>2099</v>
      </c>
      <c r="C680" s="90" t="s">
        <v>56</v>
      </c>
      <c r="D680" s="90" t="s">
        <v>1137</v>
      </c>
      <c r="E680" s="130" t="s">
        <v>2182</v>
      </c>
      <c r="F680" s="91">
        <v>60000</v>
      </c>
      <c r="G680" s="111">
        <v>3486.68</v>
      </c>
      <c r="H680" s="37">
        <v>25</v>
      </c>
      <c r="I680" s="38">
        <f t="shared" si="107"/>
        <v>1722</v>
      </c>
      <c r="J680" s="38">
        <f t="shared" si="108"/>
        <v>4260</v>
      </c>
      <c r="K680" s="38">
        <f t="shared" si="109"/>
        <v>780</v>
      </c>
      <c r="L680" s="38">
        <f t="shared" si="110"/>
        <v>1824</v>
      </c>
      <c r="M680" s="38">
        <f t="shared" si="111"/>
        <v>4254</v>
      </c>
      <c r="N680" s="39"/>
      <c r="O680" s="37">
        <f t="shared" si="114"/>
        <v>12840</v>
      </c>
      <c r="P680" s="113">
        <v>7057.68</v>
      </c>
      <c r="Q680" s="37">
        <f t="shared" si="112"/>
        <v>9294</v>
      </c>
      <c r="R680" s="37">
        <f t="shared" ref="R680:R691" si="115">F680-P680</f>
        <v>52942.32</v>
      </c>
      <c r="S680" s="92" t="s">
        <v>1084</v>
      </c>
      <c r="T680" s="90" t="s">
        <v>2178</v>
      </c>
      <c r="U680" s="107">
        <v>2</v>
      </c>
      <c r="V680" s="90" t="s">
        <v>2304</v>
      </c>
    </row>
    <row r="681" spans="1:31" s="14" customFormat="1" x14ac:dyDescent="0.25">
      <c r="A681" s="36">
        <v>674</v>
      </c>
      <c r="B681" s="90" t="s">
        <v>377</v>
      </c>
      <c r="C681" s="90" t="s">
        <v>21</v>
      </c>
      <c r="D681" s="90" t="s">
        <v>1124</v>
      </c>
      <c r="E681" s="130" t="s">
        <v>2182</v>
      </c>
      <c r="F681" s="91">
        <v>90000</v>
      </c>
      <c r="G681" s="111">
        <v>9753.1200000000008</v>
      </c>
      <c r="H681" s="37">
        <v>25</v>
      </c>
      <c r="I681" s="38">
        <f t="shared" si="107"/>
        <v>2583</v>
      </c>
      <c r="J681" s="38">
        <f t="shared" si="108"/>
        <v>6389.9999999999991</v>
      </c>
      <c r="K681" s="38">
        <f t="shared" si="109"/>
        <v>1170</v>
      </c>
      <c r="L681" s="38">
        <f t="shared" si="110"/>
        <v>2736</v>
      </c>
      <c r="M681" s="38">
        <f t="shared" si="111"/>
        <v>6381</v>
      </c>
      <c r="N681" s="39"/>
      <c r="O681" s="37">
        <f t="shared" si="114"/>
        <v>19260</v>
      </c>
      <c r="P681" s="113">
        <v>15097.12</v>
      </c>
      <c r="Q681" s="37">
        <f t="shared" si="112"/>
        <v>13941</v>
      </c>
      <c r="R681" s="37">
        <f t="shared" si="115"/>
        <v>74902.880000000005</v>
      </c>
      <c r="S681" s="94" t="s">
        <v>1092</v>
      </c>
      <c r="T681" s="90" t="s">
        <v>2179</v>
      </c>
      <c r="U681" s="107">
        <v>4</v>
      </c>
      <c r="V681" s="90" t="s">
        <v>1422</v>
      </c>
    </row>
    <row r="682" spans="1:31" s="14" customFormat="1" x14ac:dyDescent="0.25">
      <c r="A682" s="36">
        <v>675</v>
      </c>
      <c r="B682" s="90" t="s">
        <v>718</v>
      </c>
      <c r="C682" s="90" t="s">
        <v>719</v>
      </c>
      <c r="D682" s="90" t="s">
        <v>1105</v>
      </c>
      <c r="E682" s="130" t="s">
        <v>1083</v>
      </c>
      <c r="F682" s="91">
        <v>80000</v>
      </c>
      <c r="G682" s="111">
        <v>7400.87</v>
      </c>
      <c r="H682" s="37">
        <v>25</v>
      </c>
      <c r="I682" s="38">
        <f t="shared" si="107"/>
        <v>2296</v>
      </c>
      <c r="J682" s="38">
        <f t="shared" si="108"/>
        <v>5679.9999999999991</v>
      </c>
      <c r="K682" s="38">
        <f t="shared" si="109"/>
        <v>1040</v>
      </c>
      <c r="L682" s="38">
        <f t="shared" si="110"/>
        <v>2432</v>
      </c>
      <c r="M682" s="38">
        <f t="shared" si="111"/>
        <v>5672</v>
      </c>
      <c r="N682" s="39"/>
      <c r="O682" s="37">
        <f t="shared" si="114"/>
        <v>17120</v>
      </c>
      <c r="P682" s="113">
        <v>37245.120000000003</v>
      </c>
      <c r="Q682" s="37">
        <f t="shared" si="112"/>
        <v>12392</v>
      </c>
      <c r="R682" s="37">
        <f t="shared" si="115"/>
        <v>42754.879999999997</v>
      </c>
      <c r="S682" s="94" t="s">
        <v>1092</v>
      </c>
      <c r="T682" s="90" t="s">
        <v>2178</v>
      </c>
      <c r="U682" s="107">
        <v>2</v>
      </c>
      <c r="V682" s="90" t="s">
        <v>1727</v>
      </c>
    </row>
    <row r="683" spans="1:31" s="14" customFormat="1" x14ac:dyDescent="0.25">
      <c r="A683" s="36">
        <v>676</v>
      </c>
      <c r="B683" s="90" t="s">
        <v>1051</v>
      </c>
      <c r="C683" s="90" t="s">
        <v>51</v>
      </c>
      <c r="D683" s="90" t="s">
        <v>1151</v>
      </c>
      <c r="E683" s="130" t="s">
        <v>1083</v>
      </c>
      <c r="F683" s="91">
        <v>33000</v>
      </c>
      <c r="G683" s="110">
        <v>0</v>
      </c>
      <c r="H683" s="37">
        <v>25</v>
      </c>
      <c r="I683" s="38">
        <f t="shared" si="107"/>
        <v>947.1</v>
      </c>
      <c r="J683" s="38">
        <f t="shared" si="108"/>
        <v>2343</v>
      </c>
      <c r="K683" s="38">
        <f t="shared" si="109"/>
        <v>429</v>
      </c>
      <c r="L683" s="38">
        <f t="shared" si="110"/>
        <v>1003.2</v>
      </c>
      <c r="M683" s="38">
        <f t="shared" si="111"/>
        <v>2339.7000000000003</v>
      </c>
      <c r="N683" s="39"/>
      <c r="O683" s="37">
        <f t="shared" si="114"/>
        <v>7062</v>
      </c>
      <c r="P683" s="113">
        <v>1975.3</v>
      </c>
      <c r="Q683" s="37">
        <f t="shared" si="112"/>
        <v>5111.7000000000007</v>
      </c>
      <c r="R683" s="37">
        <f t="shared" si="115"/>
        <v>31024.7</v>
      </c>
      <c r="S683" s="92" t="s">
        <v>1084</v>
      </c>
      <c r="T683" s="90" t="s">
        <v>2178</v>
      </c>
      <c r="U683" s="107">
        <v>2</v>
      </c>
      <c r="V683" s="90" t="s">
        <v>2027</v>
      </c>
    </row>
    <row r="684" spans="1:31" s="14" customFormat="1" x14ac:dyDescent="0.25">
      <c r="A684" s="36">
        <v>677</v>
      </c>
      <c r="B684" s="90" t="s">
        <v>2169</v>
      </c>
      <c r="C684" s="90" t="s">
        <v>806</v>
      </c>
      <c r="D684" s="90" t="s">
        <v>1108</v>
      </c>
      <c r="E684" s="130" t="s">
        <v>1083</v>
      </c>
      <c r="F684" s="91">
        <v>25000</v>
      </c>
      <c r="G684" s="110">
        <v>0</v>
      </c>
      <c r="H684" s="37">
        <v>25</v>
      </c>
      <c r="I684" s="38">
        <f t="shared" si="107"/>
        <v>717.5</v>
      </c>
      <c r="J684" s="38">
        <f t="shared" si="108"/>
        <v>1774.9999999999998</v>
      </c>
      <c r="K684" s="38">
        <f t="shared" si="109"/>
        <v>325</v>
      </c>
      <c r="L684" s="38">
        <f t="shared" si="110"/>
        <v>760</v>
      </c>
      <c r="M684" s="38">
        <f t="shared" si="111"/>
        <v>1772.5000000000002</v>
      </c>
      <c r="N684" s="39"/>
      <c r="O684" s="37">
        <f t="shared" si="114"/>
        <v>5350</v>
      </c>
      <c r="P684" s="113">
        <v>1502.5</v>
      </c>
      <c r="Q684" s="37">
        <f t="shared" si="112"/>
        <v>3872.5</v>
      </c>
      <c r="R684" s="37">
        <f t="shared" si="115"/>
        <v>23497.5</v>
      </c>
      <c r="S684" s="92" t="s">
        <v>1084</v>
      </c>
      <c r="T684" s="90" t="s">
        <v>2178</v>
      </c>
      <c r="U684" s="107">
        <v>2</v>
      </c>
      <c r="V684" s="90" t="s">
        <v>2267</v>
      </c>
      <c r="W684" s="8"/>
      <c r="X684" s="8"/>
      <c r="Y684" s="8"/>
      <c r="Z684" s="8"/>
      <c r="AA684" s="8"/>
      <c r="AB684" s="8"/>
      <c r="AC684" s="8"/>
      <c r="AD684" s="8"/>
      <c r="AE684" s="8"/>
    </row>
    <row r="685" spans="1:31" s="14" customFormat="1" x14ac:dyDescent="0.25">
      <c r="A685" s="36">
        <v>678</v>
      </c>
      <c r="B685" s="90" t="s">
        <v>97</v>
      </c>
      <c r="C685" s="90" t="s">
        <v>58</v>
      </c>
      <c r="D685" s="90" t="s">
        <v>1113</v>
      </c>
      <c r="E685" s="130" t="s">
        <v>1083</v>
      </c>
      <c r="F685" s="91">
        <v>13200</v>
      </c>
      <c r="G685" s="110">
        <v>0</v>
      </c>
      <c r="H685" s="37">
        <v>25</v>
      </c>
      <c r="I685" s="38">
        <f t="shared" si="107"/>
        <v>378.84</v>
      </c>
      <c r="J685" s="38">
        <f t="shared" si="108"/>
        <v>937.19999999999993</v>
      </c>
      <c r="K685" s="38">
        <f t="shared" si="109"/>
        <v>171.6</v>
      </c>
      <c r="L685" s="38">
        <f t="shared" si="110"/>
        <v>401.28</v>
      </c>
      <c r="M685" s="38">
        <f t="shared" si="111"/>
        <v>935.88000000000011</v>
      </c>
      <c r="N685" s="39"/>
      <c r="O685" s="37">
        <f t="shared" si="114"/>
        <v>2824.8</v>
      </c>
      <c r="P685" s="113">
        <v>3829.83</v>
      </c>
      <c r="Q685" s="37">
        <f t="shared" si="112"/>
        <v>2044.68</v>
      </c>
      <c r="R685" s="37">
        <f t="shared" si="115"/>
        <v>9370.17</v>
      </c>
      <c r="S685" s="92" t="s">
        <v>1084</v>
      </c>
      <c r="T685" s="90" t="s">
        <v>2178</v>
      </c>
      <c r="U685" s="107">
        <v>1</v>
      </c>
      <c r="V685" s="90" t="s">
        <v>1210</v>
      </c>
    </row>
    <row r="686" spans="1:31" s="14" customFormat="1" x14ac:dyDescent="0.25">
      <c r="A686" s="36">
        <v>679</v>
      </c>
      <c r="B686" s="90" t="s">
        <v>597</v>
      </c>
      <c r="C686" s="90" t="s">
        <v>29</v>
      </c>
      <c r="D686" s="90" t="s">
        <v>1137</v>
      </c>
      <c r="E686" s="130" t="s">
        <v>1083</v>
      </c>
      <c r="F686" s="91">
        <v>11511</v>
      </c>
      <c r="G686" s="110">
        <v>0</v>
      </c>
      <c r="H686" s="37">
        <v>25</v>
      </c>
      <c r="I686" s="38">
        <f t="shared" si="107"/>
        <v>330.3657</v>
      </c>
      <c r="J686" s="38">
        <f t="shared" si="108"/>
        <v>817.28099999999995</v>
      </c>
      <c r="K686" s="38">
        <f t="shared" si="109"/>
        <v>149.643</v>
      </c>
      <c r="L686" s="38">
        <f t="shared" si="110"/>
        <v>349.93439999999998</v>
      </c>
      <c r="M686" s="38">
        <f t="shared" si="111"/>
        <v>816.12990000000002</v>
      </c>
      <c r="N686" s="39"/>
      <c r="O686" s="37">
        <f t="shared" si="114"/>
        <v>2463.3539999999998</v>
      </c>
      <c r="P686" s="114">
        <v>705.3</v>
      </c>
      <c r="Q686" s="37">
        <f t="shared" si="112"/>
        <v>1783.0538999999999</v>
      </c>
      <c r="R686" s="37">
        <f t="shared" si="115"/>
        <v>10805.7</v>
      </c>
      <c r="S686" s="92" t="s">
        <v>1084</v>
      </c>
      <c r="T686" s="90" t="s">
        <v>2178</v>
      </c>
      <c r="U686" s="107">
        <v>1</v>
      </c>
      <c r="V686" s="90" t="s">
        <v>1622</v>
      </c>
    </row>
    <row r="687" spans="1:31" s="14" customFormat="1" x14ac:dyDescent="0.25">
      <c r="A687" s="36">
        <v>680</v>
      </c>
      <c r="B687" s="90" t="s">
        <v>1049</v>
      </c>
      <c r="C687" s="90" t="s">
        <v>181</v>
      </c>
      <c r="D687" s="90" t="s">
        <v>1144</v>
      </c>
      <c r="E687" s="130" t="s">
        <v>1083</v>
      </c>
      <c r="F687" s="91">
        <v>20000</v>
      </c>
      <c r="G687" s="110">
        <v>0</v>
      </c>
      <c r="H687" s="37">
        <v>25</v>
      </c>
      <c r="I687" s="38">
        <f t="shared" si="107"/>
        <v>574</v>
      </c>
      <c r="J687" s="38">
        <f t="shared" si="108"/>
        <v>1419.9999999999998</v>
      </c>
      <c r="K687" s="38">
        <f t="shared" si="109"/>
        <v>260</v>
      </c>
      <c r="L687" s="38">
        <f t="shared" si="110"/>
        <v>608</v>
      </c>
      <c r="M687" s="38">
        <f t="shared" si="111"/>
        <v>1418</v>
      </c>
      <c r="N687" s="39"/>
      <c r="O687" s="37">
        <f t="shared" si="114"/>
        <v>4280</v>
      </c>
      <c r="P687" s="113">
        <v>1207</v>
      </c>
      <c r="Q687" s="37">
        <f t="shared" si="112"/>
        <v>3098</v>
      </c>
      <c r="R687" s="37">
        <f t="shared" si="115"/>
        <v>18793</v>
      </c>
      <c r="S687" s="92" t="s">
        <v>1084</v>
      </c>
      <c r="T687" s="90" t="s">
        <v>2178</v>
      </c>
      <c r="U687" s="107">
        <v>3</v>
      </c>
      <c r="V687" s="90" t="s">
        <v>2025</v>
      </c>
    </row>
    <row r="688" spans="1:31" s="14" customFormat="1" x14ac:dyDescent="0.25">
      <c r="A688" s="36">
        <v>681</v>
      </c>
      <c r="B688" s="90" t="s">
        <v>770</v>
      </c>
      <c r="C688" s="90" t="s">
        <v>51</v>
      </c>
      <c r="D688" s="90" t="s">
        <v>1104</v>
      </c>
      <c r="E688" s="130" t="s">
        <v>1083</v>
      </c>
      <c r="F688" s="91">
        <v>33000</v>
      </c>
      <c r="G688" s="110">
        <v>0</v>
      </c>
      <c r="H688" s="37">
        <v>25</v>
      </c>
      <c r="I688" s="38">
        <f t="shared" si="107"/>
        <v>947.1</v>
      </c>
      <c r="J688" s="38">
        <f t="shared" si="108"/>
        <v>2343</v>
      </c>
      <c r="K688" s="38">
        <f t="shared" si="109"/>
        <v>429</v>
      </c>
      <c r="L688" s="38">
        <f t="shared" si="110"/>
        <v>1003.2</v>
      </c>
      <c r="M688" s="38">
        <f t="shared" si="111"/>
        <v>2339.7000000000003</v>
      </c>
      <c r="N688" s="39"/>
      <c r="O688" s="37">
        <f t="shared" si="114"/>
        <v>7062</v>
      </c>
      <c r="P688" s="113">
        <v>1975.3</v>
      </c>
      <c r="Q688" s="37">
        <f t="shared" si="112"/>
        <v>5111.7000000000007</v>
      </c>
      <c r="R688" s="37">
        <f t="shared" si="115"/>
        <v>31024.7</v>
      </c>
      <c r="S688" s="92" t="s">
        <v>1084</v>
      </c>
      <c r="T688" s="90" t="s">
        <v>2179</v>
      </c>
      <c r="U688" s="107">
        <v>2</v>
      </c>
      <c r="V688" s="90" t="s">
        <v>1775</v>
      </c>
    </row>
    <row r="689" spans="1:22" s="14" customFormat="1" x14ac:dyDescent="0.25">
      <c r="A689" s="36">
        <v>682</v>
      </c>
      <c r="B689" s="90" t="s">
        <v>2402</v>
      </c>
      <c r="C689" s="90" t="s">
        <v>27</v>
      </c>
      <c r="D689" s="90" t="s">
        <v>1108</v>
      </c>
      <c r="E689" s="130" t="s">
        <v>1083</v>
      </c>
      <c r="F689" s="91">
        <v>30000</v>
      </c>
      <c r="G689" s="110">
        <v>0</v>
      </c>
      <c r="H689" s="37">
        <v>25</v>
      </c>
      <c r="I689" s="38">
        <f t="shared" si="107"/>
        <v>861</v>
      </c>
      <c r="J689" s="38">
        <f t="shared" si="108"/>
        <v>2130</v>
      </c>
      <c r="K689" s="38">
        <f t="shared" si="109"/>
        <v>390</v>
      </c>
      <c r="L689" s="38">
        <f t="shared" si="110"/>
        <v>912</v>
      </c>
      <c r="M689" s="38">
        <f t="shared" si="111"/>
        <v>2127</v>
      </c>
      <c r="N689" s="39"/>
      <c r="O689" s="37">
        <f t="shared" si="114"/>
        <v>6420</v>
      </c>
      <c r="P689" s="113">
        <v>1798</v>
      </c>
      <c r="Q689" s="37">
        <f t="shared" si="112"/>
        <v>4647</v>
      </c>
      <c r="R689" s="37">
        <f t="shared" si="115"/>
        <v>28202</v>
      </c>
      <c r="S689" s="92" t="s">
        <v>1084</v>
      </c>
      <c r="T689" s="90" t="s">
        <v>2178</v>
      </c>
      <c r="U689" s="107">
        <v>2</v>
      </c>
      <c r="V689" s="90" t="s">
        <v>2428</v>
      </c>
    </row>
    <row r="690" spans="1:22" s="14" customFormat="1" ht="39" x14ac:dyDescent="0.25">
      <c r="A690" s="36">
        <v>683</v>
      </c>
      <c r="B690" s="90" t="s">
        <v>193</v>
      </c>
      <c r="C690" s="90" t="s">
        <v>175</v>
      </c>
      <c r="D690" s="90" t="s">
        <v>1106</v>
      </c>
      <c r="E690" s="130" t="s">
        <v>1085</v>
      </c>
      <c r="F690" s="91">
        <v>40000</v>
      </c>
      <c r="G690" s="112">
        <v>442.65</v>
      </c>
      <c r="H690" s="37">
        <v>25</v>
      </c>
      <c r="I690" s="38">
        <f t="shared" si="107"/>
        <v>1148</v>
      </c>
      <c r="J690" s="38">
        <f t="shared" si="108"/>
        <v>2839.9999999999995</v>
      </c>
      <c r="K690" s="38">
        <f t="shared" si="109"/>
        <v>520</v>
      </c>
      <c r="L690" s="38">
        <f t="shared" si="110"/>
        <v>1216</v>
      </c>
      <c r="M690" s="38">
        <f t="shared" si="111"/>
        <v>2836</v>
      </c>
      <c r="N690" s="39"/>
      <c r="O690" s="37">
        <f t="shared" si="114"/>
        <v>8560</v>
      </c>
      <c r="P690" s="113">
        <v>2981.65</v>
      </c>
      <c r="Q690" s="37">
        <f t="shared" si="112"/>
        <v>6196</v>
      </c>
      <c r="R690" s="37">
        <f t="shared" si="115"/>
        <v>37018.35</v>
      </c>
      <c r="S690" s="94" t="s">
        <v>1092</v>
      </c>
      <c r="T690" s="90" t="s">
        <v>2179</v>
      </c>
      <c r="U690" s="107">
        <v>3</v>
      </c>
      <c r="V690" s="90" t="s">
        <v>1279</v>
      </c>
    </row>
    <row r="691" spans="1:22" s="14" customFormat="1" x14ac:dyDescent="0.25">
      <c r="A691" s="36">
        <v>684</v>
      </c>
      <c r="B691" s="90" t="s">
        <v>504</v>
      </c>
      <c r="C691" s="90" t="s">
        <v>489</v>
      </c>
      <c r="D691" s="90" t="s">
        <v>1082</v>
      </c>
      <c r="E691" s="130" t="s">
        <v>2182</v>
      </c>
      <c r="F691" s="91">
        <v>80000</v>
      </c>
      <c r="G691" s="111">
        <v>7400.87</v>
      </c>
      <c r="H691" s="37">
        <v>25</v>
      </c>
      <c r="I691" s="38">
        <f t="shared" si="107"/>
        <v>2296</v>
      </c>
      <c r="J691" s="38">
        <f t="shared" si="108"/>
        <v>5679.9999999999991</v>
      </c>
      <c r="K691" s="38">
        <f t="shared" si="109"/>
        <v>1040</v>
      </c>
      <c r="L691" s="38">
        <f t="shared" si="110"/>
        <v>2432</v>
      </c>
      <c r="M691" s="38">
        <f t="shared" si="111"/>
        <v>5672</v>
      </c>
      <c r="N691" s="39"/>
      <c r="O691" s="37">
        <f t="shared" si="114"/>
        <v>17120</v>
      </c>
      <c r="P691" s="113">
        <v>12153.87</v>
      </c>
      <c r="Q691" s="37">
        <f t="shared" si="112"/>
        <v>12392</v>
      </c>
      <c r="R691" s="37">
        <f t="shared" si="115"/>
        <v>67846.13</v>
      </c>
      <c r="S691" s="92" t="s">
        <v>1084</v>
      </c>
      <c r="T691" s="90" t="s">
        <v>2178</v>
      </c>
      <c r="U691" s="107">
        <v>2</v>
      </c>
      <c r="V691" s="90" t="s">
        <v>1534</v>
      </c>
    </row>
    <row r="692" spans="1:22" s="14" customFormat="1" ht="39" x14ac:dyDescent="0.25">
      <c r="A692" s="36">
        <v>685</v>
      </c>
      <c r="B692" s="90" t="s">
        <v>705</v>
      </c>
      <c r="C692" s="90" t="s">
        <v>159</v>
      </c>
      <c r="D692" s="90" t="s">
        <v>1137</v>
      </c>
      <c r="E692" s="130" t="s">
        <v>2183</v>
      </c>
      <c r="F692" s="91">
        <v>150000</v>
      </c>
      <c r="G692" s="111">
        <v>23271.56</v>
      </c>
      <c r="H692" s="37">
        <v>25</v>
      </c>
      <c r="I692" s="38">
        <f t="shared" si="107"/>
        <v>4305</v>
      </c>
      <c r="J692" s="38">
        <f t="shared" si="108"/>
        <v>10649.999999999998</v>
      </c>
      <c r="K692" s="38">
        <f t="shared" si="109"/>
        <v>1950</v>
      </c>
      <c r="L692" s="38">
        <f t="shared" si="110"/>
        <v>4560</v>
      </c>
      <c r="M692" s="38">
        <f t="shared" si="111"/>
        <v>10635</v>
      </c>
      <c r="N692" s="39"/>
      <c r="O692" s="37">
        <f t="shared" si="114"/>
        <v>32100</v>
      </c>
      <c r="P692" s="113">
        <v>34541.800000000003</v>
      </c>
      <c r="Q692" s="37">
        <f t="shared" si="112"/>
        <v>23235</v>
      </c>
      <c r="R692" s="37">
        <v>115458.2</v>
      </c>
      <c r="S692" s="94" t="s">
        <v>1092</v>
      </c>
      <c r="T692" s="90" t="s">
        <v>2178</v>
      </c>
      <c r="U692" s="107">
        <v>2</v>
      </c>
      <c r="V692" s="90" t="s">
        <v>1715</v>
      </c>
    </row>
    <row r="693" spans="1:22" s="14" customFormat="1" x14ac:dyDescent="0.25">
      <c r="A693" s="36">
        <v>686</v>
      </c>
      <c r="B693" s="90" t="s">
        <v>138</v>
      </c>
      <c r="C693" s="90" t="s">
        <v>139</v>
      </c>
      <c r="D693" s="90" t="s">
        <v>1117</v>
      </c>
      <c r="E693" s="130" t="s">
        <v>1083</v>
      </c>
      <c r="F693" s="91">
        <v>25000</v>
      </c>
      <c r="G693" s="110">
        <v>0</v>
      </c>
      <c r="H693" s="37">
        <v>25</v>
      </c>
      <c r="I693" s="38">
        <f t="shared" si="107"/>
        <v>717.5</v>
      </c>
      <c r="J693" s="38">
        <f t="shared" si="108"/>
        <v>1774.9999999999998</v>
      </c>
      <c r="K693" s="38">
        <f t="shared" si="109"/>
        <v>325</v>
      </c>
      <c r="L693" s="38">
        <f t="shared" si="110"/>
        <v>760</v>
      </c>
      <c r="M693" s="38">
        <f t="shared" si="111"/>
        <v>1772.5000000000002</v>
      </c>
      <c r="N693" s="39"/>
      <c r="O693" s="37">
        <f t="shared" si="114"/>
        <v>5350</v>
      </c>
      <c r="P693" s="113">
        <v>8211.25</v>
      </c>
      <c r="Q693" s="37">
        <f t="shared" si="112"/>
        <v>3872.5</v>
      </c>
      <c r="R693" s="37">
        <f t="shared" ref="R693:R709" si="116">F693-P693</f>
        <v>16788.75</v>
      </c>
      <c r="S693" s="92" t="s">
        <v>1084</v>
      </c>
      <c r="T693" s="90" t="s">
        <v>2179</v>
      </c>
      <c r="U693" s="107">
        <v>2</v>
      </c>
      <c r="V693" s="90" t="s">
        <v>1241</v>
      </c>
    </row>
    <row r="694" spans="1:22" s="14" customFormat="1" x14ac:dyDescent="0.25">
      <c r="A694" s="36">
        <v>687</v>
      </c>
      <c r="B694" s="90" t="s">
        <v>383</v>
      </c>
      <c r="C694" s="90" t="s">
        <v>119</v>
      </c>
      <c r="D694" s="90" t="s">
        <v>1101</v>
      </c>
      <c r="E694" s="130" t="s">
        <v>1083</v>
      </c>
      <c r="F694" s="91">
        <v>19800</v>
      </c>
      <c r="G694" s="110">
        <v>0</v>
      </c>
      <c r="H694" s="37">
        <v>25</v>
      </c>
      <c r="I694" s="38">
        <f t="shared" si="107"/>
        <v>568.26</v>
      </c>
      <c r="J694" s="38">
        <f t="shared" si="108"/>
        <v>1405.8</v>
      </c>
      <c r="K694" s="38">
        <f t="shared" si="109"/>
        <v>257.39999999999998</v>
      </c>
      <c r="L694" s="38">
        <f t="shared" si="110"/>
        <v>601.91999999999996</v>
      </c>
      <c r="M694" s="38">
        <f t="shared" si="111"/>
        <v>1403.8200000000002</v>
      </c>
      <c r="N694" s="39"/>
      <c r="O694" s="37">
        <f t="shared" si="114"/>
        <v>4237.2000000000007</v>
      </c>
      <c r="P694" s="113">
        <v>4195.18</v>
      </c>
      <c r="Q694" s="37">
        <f t="shared" si="112"/>
        <v>3067.02</v>
      </c>
      <c r="R694" s="37">
        <f t="shared" si="116"/>
        <v>15604.82</v>
      </c>
      <c r="S694" s="94" t="s">
        <v>1089</v>
      </c>
      <c r="T694" s="90" t="s">
        <v>2179</v>
      </c>
      <c r="U694" s="107" t="s">
        <v>2182</v>
      </c>
      <c r="V694" s="90" t="s">
        <v>1427</v>
      </c>
    </row>
    <row r="695" spans="1:22" s="14" customFormat="1" ht="39" x14ac:dyDescent="0.25">
      <c r="A695" s="36">
        <v>688</v>
      </c>
      <c r="B695" s="90" t="s">
        <v>164</v>
      </c>
      <c r="C695" s="90" t="s">
        <v>27</v>
      </c>
      <c r="D695" s="90" t="s">
        <v>2218</v>
      </c>
      <c r="E695" s="130" t="s">
        <v>1085</v>
      </c>
      <c r="F695" s="91">
        <v>20000</v>
      </c>
      <c r="G695" s="110">
        <v>0</v>
      </c>
      <c r="H695" s="37">
        <v>25</v>
      </c>
      <c r="I695" s="38">
        <f t="shared" si="107"/>
        <v>574</v>
      </c>
      <c r="J695" s="38">
        <f t="shared" si="108"/>
        <v>1419.9999999999998</v>
      </c>
      <c r="K695" s="38">
        <f t="shared" si="109"/>
        <v>260</v>
      </c>
      <c r="L695" s="38">
        <f t="shared" si="110"/>
        <v>608</v>
      </c>
      <c r="M695" s="38">
        <f t="shared" si="111"/>
        <v>1418</v>
      </c>
      <c r="N695" s="39"/>
      <c r="O695" s="37">
        <f t="shared" si="114"/>
        <v>4280</v>
      </c>
      <c r="P695" s="113">
        <v>1657</v>
      </c>
      <c r="Q695" s="37">
        <f t="shared" si="112"/>
        <v>3098</v>
      </c>
      <c r="R695" s="37">
        <f t="shared" si="116"/>
        <v>18343</v>
      </c>
      <c r="S695" s="92" t="s">
        <v>1084</v>
      </c>
      <c r="T695" s="90" t="s">
        <v>2178</v>
      </c>
      <c r="U695" s="107">
        <v>2</v>
      </c>
      <c r="V695" s="90" t="s">
        <v>1260</v>
      </c>
    </row>
    <row r="696" spans="1:22" s="14" customFormat="1" ht="39" x14ac:dyDescent="0.25">
      <c r="A696" s="36">
        <v>689</v>
      </c>
      <c r="B696" s="90" t="s">
        <v>14</v>
      </c>
      <c r="C696" s="90" t="s">
        <v>15</v>
      </c>
      <c r="D696" s="90" t="s">
        <v>1098</v>
      </c>
      <c r="E696" s="130" t="s">
        <v>1085</v>
      </c>
      <c r="F696" s="91">
        <v>75000</v>
      </c>
      <c r="G696" s="111">
        <v>6309.38</v>
      </c>
      <c r="H696" s="37">
        <v>25</v>
      </c>
      <c r="I696" s="38">
        <f t="shared" si="107"/>
        <v>2152.5</v>
      </c>
      <c r="J696" s="38">
        <f t="shared" si="108"/>
        <v>5324.9999999999991</v>
      </c>
      <c r="K696" s="38">
        <f t="shared" si="109"/>
        <v>975</v>
      </c>
      <c r="L696" s="38">
        <f t="shared" si="110"/>
        <v>2280</v>
      </c>
      <c r="M696" s="38">
        <f t="shared" si="111"/>
        <v>5317.5</v>
      </c>
      <c r="N696" s="39"/>
      <c r="O696" s="37">
        <f t="shared" si="114"/>
        <v>16050</v>
      </c>
      <c r="P696" s="113">
        <v>11566.88</v>
      </c>
      <c r="Q696" s="37">
        <f t="shared" si="112"/>
        <v>11617.5</v>
      </c>
      <c r="R696" s="37">
        <f t="shared" si="116"/>
        <v>63433.120000000003</v>
      </c>
      <c r="S696" s="93" t="s">
        <v>1089</v>
      </c>
      <c r="T696" s="90" t="s">
        <v>2178</v>
      </c>
      <c r="U696" s="107">
        <v>5</v>
      </c>
      <c r="V696" s="90" t="s">
        <v>1160</v>
      </c>
    </row>
    <row r="697" spans="1:22" s="14" customFormat="1" x14ac:dyDescent="0.25">
      <c r="A697" s="36">
        <v>690</v>
      </c>
      <c r="B697" s="90" t="s">
        <v>2148</v>
      </c>
      <c r="C697" s="90" t="s">
        <v>51</v>
      </c>
      <c r="D697" s="90" t="s">
        <v>1127</v>
      </c>
      <c r="E697" s="130" t="s">
        <v>1083</v>
      </c>
      <c r="F697" s="91">
        <v>33000</v>
      </c>
      <c r="G697" s="110">
        <v>0</v>
      </c>
      <c r="H697" s="37">
        <v>25</v>
      </c>
      <c r="I697" s="38">
        <f t="shared" si="107"/>
        <v>947.1</v>
      </c>
      <c r="J697" s="38">
        <f t="shared" si="108"/>
        <v>2343</v>
      </c>
      <c r="K697" s="38">
        <f t="shared" si="109"/>
        <v>429</v>
      </c>
      <c r="L697" s="38">
        <f t="shared" si="110"/>
        <v>1003.2</v>
      </c>
      <c r="M697" s="38">
        <f t="shared" si="111"/>
        <v>2339.7000000000003</v>
      </c>
      <c r="N697" s="39"/>
      <c r="O697" s="37">
        <f t="shared" si="114"/>
        <v>7062</v>
      </c>
      <c r="P697" s="113">
        <v>1975.3</v>
      </c>
      <c r="Q697" s="37">
        <f t="shared" si="112"/>
        <v>5111.7000000000007</v>
      </c>
      <c r="R697" s="37">
        <f t="shared" si="116"/>
        <v>31024.7</v>
      </c>
      <c r="S697" s="92" t="s">
        <v>1084</v>
      </c>
      <c r="T697" s="90" t="s">
        <v>2178</v>
      </c>
      <c r="U697" s="107">
        <v>2</v>
      </c>
      <c r="V697" s="90" t="s">
        <v>2393</v>
      </c>
    </row>
    <row r="698" spans="1:22" s="14" customFormat="1" ht="39" x14ac:dyDescent="0.25">
      <c r="A698" s="36">
        <v>691</v>
      </c>
      <c r="B698" s="90" t="s">
        <v>126</v>
      </c>
      <c r="C698" s="90" t="s">
        <v>127</v>
      </c>
      <c r="D698" s="90" t="s">
        <v>1116</v>
      </c>
      <c r="E698" s="130" t="s">
        <v>1085</v>
      </c>
      <c r="F698" s="91">
        <v>19478.25</v>
      </c>
      <c r="G698" s="110">
        <v>0</v>
      </c>
      <c r="H698" s="37">
        <v>25</v>
      </c>
      <c r="I698" s="38">
        <f t="shared" si="107"/>
        <v>559.02577499999995</v>
      </c>
      <c r="J698" s="38">
        <f t="shared" si="108"/>
        <v>1382.9557499999999</v>
      </c>
      <c r="K698" s="38">
        <f t="shared" si="109"/>
        <v>253.21724999999998</v>
      </c>
      <c r="L698" s="38">
        <f t="shared" si="110"/>
        <v>592.13879999999995</v>
      </c>
      <c r="M698" s="38">
        <f t="shared" si="111"/>
        <v>1381.0079250000001</v>
      </c>
      <c r="N698" s="39"/>
      <c r="O698" s="37">
        <f t="shared" si="114"/>
        <v>4168.3454999999994</v>
      </c>
      <c r="P698" s="113">
        <v>5724.44</v>
      </c>
      <c r="Q698" s="37">
        <f t="shared" si="112"/>
        <v>3017.1809249999997</v>
      </c>
      <c r="R698" s="37">
        <f t="shared" si="116"/>
        <v>13753.810000000001</v>
      </c>
      <c r="S698" s="92" t="s">
        <v>1084</v>
      </c>
      <c r="T698" s="90" t="s">
        <v>2178</v>
      </c>
      <c r="U698" s="107">
        <v>2</v>
      </c>
      <c r="V698" s="90" t="s">
        <v>1231</v>
      </c>
    </row>
    <row r="699" spans="1:22" s="14" customFormat="1" x14ac:dyDescent="0.25">
      <c r="A699" s="36">
        <v>692</v>
      </c>
      <c r="B699" s="90" t="s">
        <v>2154</v>
      </c>
      <c r="C699" s="90" t="s">
        <v>27</v>
      </c>
      <c r="D699" s="90" t="s">
        <v>1137</v>
      </c>
      <c r="E699" s="130" t="s">
        <v>1083</v>
      </c>
      <c r="F699" s="91">
        <v>15000</v>
      </c>
      <c r="G699" s="110">
        <v>0</v>
      </c>
      <c r="H699" s="37">
        <v>25</v>
      </c>
      <c r="I699" s="38">
        <f t="shared" si="107"/>
        <v>430.5</v>
      </c>
      <c r="J699" s="38">
        <f t="shared" si="108"/>
        <v>1065</v>
      </c>
      <c r="K699" s="38">
        <f t="shared" si="109"/>
        <v>195</v>
      </c>
      <c r="L699" s="38">
        <f t="shared" si="110"/>
        <v>456</v>
      </c>
      <c r="M699" s="38">
        <f t="shared" si="111"/>
        <v>1063.5</v>
      </c>
      <c r="N699" s="39"/>
      <c r="O699" s="37">
        <f t="shared" si="114"/>
        <v>3210</v>
      </c>
      <c r="P699" s="114">
        <v>911.5</v>
      </c>
      <c r="Q699" s="37">
        <f t="shared" si="112"/>
        <v>2323.5</v>
      </c>
      <c r="R699" s="37">
        <f t="shared" si="116"/>
        <v>14088.5</v>
      </c>
      <c r="S699" s="92" t="s">
        <v>1084</v>
      </c>
      <c r="T699" s="90" t="s">
        <v>2178</v>
      </c>
      <c r="U699" s="107">
        <v>1</v>
      </c>
      <c r="V699" s="90" t="s">
        <v>2323</v>
      </c>
    </row>
    <row r="700" spans="1:22" s="14" customFormat="1" ht="39" x14ac:dyDescent="0.25">
      <c r="A700" s="36">
        <v>693</v>
      </c>
      <c r="B700" s="90" t="s">
        <v>385</v>
      </c>
      <c r="C700" s="90" t="s">
        <v>23</v>
      </c>
      <c r="D700" s="90" t="s">
        <v>1108</v>
      </c>
      <c r="E700" s="130" t="s">
        <v>1085</v>
      </c>
      <c r="F700" s="91">
        <v>45000</v>
      </c>
      <c r="G700" s="111">
        <v>1148.33</v>
      </c>
      <c r="H700" s="37">
        <v>25</v>
      </c>
      <c r="I700" s="38">
        <f t="shared" si="107"/>
        <v>1291.5</v>
      </c>
      <c r="J700" s="38">
        <f t="shared" si="108"/>
        <v>3194.9999999999995</v>
      </c>
      <c r="K700" s="38">
        <f t="shared" si="109"/>
        <v>585</v>
      </c>
      <c r="L700" s="38">
        <f t="shared" si="110"/>
        <v>1368</v>
      </c>
      <c r="M700" s="38">
        <f t="shared" si="111"/>
        <v>3190.5</v>
      </c>
      <c r="N700" s="39"/>
      <c r="O700" s="37">
        <f t="shared" si="114"/>
        <v>9630</v>
      </c>
      <c r="P700" s="113">
        <v>3882.83</v>
      </c>
      <c r="Q700" s="37">
        <f t="shared" si="112"/>
        <v>6970.5</v>
      </c>
      <c r="R700" s="37">
        <f t="shared" si="116"/>
        <v>41117.17</v>
      </c>
      <c r="S700" s="92" t="s">
        <v>1084</v>
      </c>
      <c r="T700" s="90" t="s">
        <v>2178</v>
      </c>
      <c r="U700" s="107">
        <v>2</v>
      </c>
      <c r="V700" s="90" t="s">
        <v>1429</v>
      </c>
    </row>
    <row r="701" spans="1:22" s="14" customFormat="1" x14ac:dyDescent="0.25">
      <c r="A701" s="36">
        <v>694</v>
      </c>
      <c r="B701" s="90" t="s">
        <v>667</v>
      </c>
      <c r="C701" s="90" t="s">
        <v>668</v>
      </c>
      <c r="D701" s="90" t="s">
        <v>1118</v>
      </c>
      <c r="E701" s="130" t="s">
        <v>1083</v>
      </c>
      <c r="F701" s="91">
        <v>160000</v>
      </c>
      <c r="G701" s="111">
        <v>26249.27</v>
      </c>
      <c r="H701" s="37">
        <v>25</v>
      </c>
      <c r="I701" s="38">
        <f t="shared" si="107"/>
        <v>4592</v>
      </c>
      <c r="J701" s="38">
        <f t="shared" si="108"/>
        <v>11359.999999999998</v>
      </c>
      <c r="K701" s="38">
        <f t="shared" si="109"/>
        <v>2080</v>
      </c>
      <c r="L701" s="38">
        <f t="shared" si="110"/>
        <v>4864</v>
      </c>
      <c r="M701" s="38">
        <f t="shared" si="111"/>
        <v>11344</v>
      </c>
      <c r="N701" s="39"/>
      <c r="O701" s="37">
        <f t="shared" si="114"/>
        <v>34240</v>
      </c>
      <c r="P701" s="113">
        <v>35608.67</v>
      </c>
      <c r="Q701" s="37">
        <f t="shared" si="112"/>
        <v>24784</v>
      </c>
      <c r="R701" s="37">
        <f t="shared" si="116"/>
        <v>124391.33</v>
      </c>
      <c r="S701" s="92" t="s">
        <v>1084</v>
      </c>
      <c r="T701" s="90" t="s">
        <v>2179</v>
      </c>
      <c r="U701" s="107">
        <v>5</v>
      </c>
      <c r="V701" s="90" t="s">
        <v>1681</v>
      </c>
    </row>
    <row r="702" spans="1:22" s="14" customFormat="1" x14ac:dyDescent="0.25">
      <c r="A702" s="36">
        <v>695</v>
      </c>
      <c r="B702" s="90" t="s">
        <v>524</v>
      </c>
      <c r="C702" s="90" t="s">
        <v>29</v>
      </c>
      <c r="D702" s="90" t="s">
        <v>1137</v>
      </c>
      <c r="E702" s="130" t="s">
        <v>1083</v>
      </c>
      <c r="F702" s="91">
        <v>10000</v>
      </c>
      <c r="G702" s="110">
        <v>0</v>
      </c>
      <c r="H702" s="37">
        <v>25</v>
      </c>
      <c r="I702" s="38">
        <f t="shared" si="107"/>
        <v>287</v>
      </c>
      <c r="J702" s="38">
        <f t="shared" si="108"/>
        <v>709.99999999999989</v>
      </c>
      <c r="K702" s="38">
        <f t="shared" si="109"/>
        <v>130</v>
      </c>
      <c r="L702" s="38">
        <f t="shared" si="110"/>
        <v>304</v>
      </c>
      <c r="M702" s="38">
        <f t="shared" si="111"/>
        <v>709</v>
      </c>
      <c r="N702" s="39"/>
      <c r="O702" s="37">
        <f t="shared" si="114"/>
        <v>2140</v>
      </c>
      <c r="P702" s="114">
        <v>616</v>
      </c>
      <c r="Q702" s="37">
        <f t="shared" si="112"/>
        <v>1549</v>
      </c>
      <c r="R702" s="37">
        <f t="shared" si="116"/>
        <v>9384</v>
      </c>
      <c r="S702" s="92" t="s">
        <v>1084</v>
      </c>
      <c r="T702" s="90" t="s">
        <v>2178</v>
      </c>
      <c r="U702" s="107">
        <v>1</v>
      </c>
      <c r="V702" s="90" t="s">
        <v>1553</v>
      </c>
    </row>
    <row r="703" spans="1:22" s="14" customFormat="1" x14ac:dyDescent="0.25">
      <c r="A703" s="36">
        <v>696</v>
      </c>
      <c r="B703" s="90" t="s">
        <v>2202</v>
      </c>
      <c r="C703" s="90" t="s">
        <v>51</v>
      </c>
      <c r="D703" s="90" t="s">
        <v>1124</v>
      </c>
      <c r="E703" s="130" t="s">
        <v>1083</v>
      </c>
      <c r="F703" s="91">
        <v>26250</v>
      </c>
      <c r="G703" s="110">
        <v>0</v>
      </c>
      <c r="H703" s="37">
        <v>25</v>
      </c>
      <c r="I703" s="38">
        <f t="shared" si="107"/>
        <v>753.375</v>
      </c>
      <c r="J703" s="38">
        <f t="shared" si="108"/>
        <v>1863.7499999999998</v>
      </c>
      <c r="K703" s="38">
        <f t="shared" si="109"/>
        <v>341.25</v>
      </c>
      <c r="L703" s="38">
        <f t="shared" si="110"/>
        <v>798</v>
      </c>
      <c r="M703" s="38">
        <f t="shared" si="111"/>
        <v>1861.1250000000002</v>
      </c>
      <c r="N703" s="39"/>
      <c r="O703" s="37">
        <f t="shared" si="114"/>
        <v>5617.5</v>
      </c>
      <c r="P703" s="113">
        <v>1576.38</v>
      </c>
      <c r="Q703" s="37">
        <f t="shared" si="112"/>
        <v>4066.125</v>
      </c>
      <c r="R703" s="37">
        <f t="shared" si="116"/>
        <v>24673.62</v>
      </c>
      <c r="S703" s="94" t="s">
        <v>1092</v>
      </c>
      <c r="T703" s="90" t="s">
        <v>2178</v>
      </c>
      <c r="U703" s="107">
        <v>4</v>
      </c>
      <c r="V703" s="90" t="s">
        <v>2261</v>
      </c>
    </row>
    <row r="704" spans="1:22" s="14" customFormat="1" x14ac:dyDescent="0.25">
      <c r="A704" s="36">
        <v>697</v>
      </c>
      <c r="B704" s="90" t="s">
        <v>774</v>
      </c>
      <c r="C704" s="90" t="s">
        <v>29</v>
      </c>
      <c r="D704" s="90" t="s">
        <v>1137</v>
      </c>
      <c r="E704" s="130" t="s">
        <v>1083</v>
      </c>
      <c r="F704" s="91">
        <v>15000</v>
      </c>
      <c r="G704" s="110">
        <v>0</v>
      </c>
      <c r="H704" s="37">
        <v>25</v>
      </c>
      <c r="I704" s="38">
        <f t="shared" si="107"/>
        <v>430.5</v>
      </c>
      <c r="J704" s="38">
        <f t="shared" si="108"/>
        <v>1065</v>
      </c>
      <c r="K704" s="38">
        <f t="shared" si="109"/>
        <v>195</v>
      </c>
      <c r="L704" s="38">
        <f t="shared" si="110"/>
        <v>456</v>
      </c>
      <c r="M704" s="38">
        <f t="shared" si="111"/>
        <v>1063.5</v>
      </c>
      <c r="N704" s="39"/>
      <c r="O704" s="37">
        <f t="shared" si="114"/>
        <v>3210</v>
      </c>
      <c r="P704" s="114">
        <v>911.5</v>
      </c>
      <c r="Q704" s="37">
        <f t="shared" si="112"/>
        <v>2323.5</v>
      </c>
      <c r="R704" s="37">
        <f t="shared" si="116"/>
        <v>14088.5</v>
      </c>
      <c r="S704" s="92" t="s">
        <v>1084</v>
      </c>
      <c r="T704" s="90" t="s">
        <v>2178</v>
      </c>
      <c r="U704" s="107">
        <v>1</v>
      </c>
      <c r="V704" s="90" t="s">
        <v>1779</v>
      </c>
    </row>
    <row r="705" spans="1:31" s="14" customFormat="1" ht="39" x14ac:dyDescent="0.25">
      <c r="A705" s="36">
        <v>698</v>
      </c>
      <c r="B705" s="90" t="s">
        <v>701</v>
      </c>
      <c r="C705" s="90" t="s">
        <v>306</v>
      </c>
      <c r="D705" s="90" t="s">
        <v>1118</v>
      </c>
      <c r="E705" s="130" t="s">
        <v>1085</v>
      </c>
      <c r="F705" s="91">
        <v>50000</v>
      </c>
      <c r="G705" s="111">
        <v>1854</v>
      </c>
      <c r="H705" s="37">
        <v>25</v>
      </c>
      <c r="I705" s="38">
        <f t="shared" si="107"/>
        <v>1435</v>
      </c>
      <c r="J705" s="38">
        <f t="shared" si="108"/>
        <v>3549.9999999999995</v>
      </c>
      <c r="K705" s="38">
        <f t="shared" si="109"/>
        <v>650</v>
      </c>
      <c r="L705" s="38">
        <f t="shared" si="110"/>
        <v>1520</v>
      </c>
      <c r="M705" s="38">
        <f t="shared" si="111"/>
        <v>3545.0000000000005</v>
      </c>
      <c r="N705" s="39"/>
      <c r="O705" s="37">
        <f t="shared" si="114"/>
        <v>10700</v>
      </c>
      <c r="P705" s="113">
        <v>13089.86</v>
      </c>
      <c r="Q705" s="37">
        <f t="shared" si="112"/>
        <v>7745</v>
      </c>
      <c r="R705" s="37">
        <f t="shared" si="116"/>
        <v>36910.14</v>
      </c>
      <c r="S705" s="93" t="s">
        <v>1089</v>
      </c>
      <c r="T705" s="90" t="s">
        <v>2178</v>
      </c>
      <c r="U705" s="107">
        <v>3</v>
      </c>
      <c r="V705" s="90" t="s">
        <v>1711</v>
      </c>
    </row>
    <row r="706" spans="1:31" s="14" customFormat="1" x14ac:dyDescent="0.25">
      <c r="A706" s="36">
        <v>699</v>
      </c>
      <c r="B706" s="90" t="s">
        <v>66</v>
      </c>
      <c r="C706" s="90" t="s">
        <v>25</v>
      </c>
      <c r="D706" s="90" t="s">
        <v>1091</v>
      </c>
      <c r="E706" s="131" t="s">
        <v>25</v>
      </c>
      <c r="F706" s="91">
        <v>10000</v>
      </c>
      <c r="G706" s="110">
        <v>0</v>
      </c>
      <c r="H706" s="37">
        <v>25</v>
      </c>
      <c r="I706" s="38">
        <f t="shared" si="107"/>
        <v>287</v>
      </c>
      <c r="J706" s="38">
        <f t="shared" si="108"/>
        <v>709.99999999999989</v>
      </c>
      <c r="K706" s="38">
        <f t="shared" si="109"/>
        <v>130</v>
      </c>
      <c r="L706" s="38">
        <f t="shared" si="110"/>
        <v>304</v>
      </c>
      <c r="M706" s="38">
        <f t="shared" si="111"/>
        <v>709</v>
      </c>
      <c r="N706" s="39"/>
      <c r="O706" s="37">
        <f t="shared" si="114"/>
        <v>2140</v>
      </c>
      <c r="P706" s="114">
        <v>666</v>
      </c>
      <c r="Q706" s="37">
        <f t="shared" si="112"/>
        <v>1549</v>
      </c>
      <c r="R706" s="37">
        <f t="shared" si="116"/>
        <v>9334</v>
      </c>
      <c r="S706" s="94" t="s">
        <v>1092</v>
      </c>
      <c r="T706" s="90" t="s">
        <v>2178</v>
      </c>
      <c r="U706" s="107" t="s">
        <v>2184</v>
      </c>
      <c r="V706" s="90" t="s">
        <v>1190</v>
      </c>
    </row>
    <row r="707" spans="1:31" s="14" customFormat="1" x14ac:dyDescent="0.25">
      <c r="A707" s="36">
        <v>700</v>
      </c>
      <c r="B707" s="90" t="s">
        <v>814</v>
      </c>
      <c r="C707" s="90" t="s">
        <v>330</v>
      </c>
      <c r="D707" s="90" t="s">
        <v>1115</v>
      </c>
      <c r="E707" s="130" t="s">
        <v>1083</v>
      </c>
      <c r="F707" s="91">
        <v>27000</v>
      </c>
      <c r="G707" s="110">
        <v>0</v>
      </c>
      <c r="H707" s="37">
        <v>25</v>
      </c>
      <c r="I707" s="38">
        <f t="shared" si="107"/>
        <v>774.9</v>
      </c>
      <c r="J707" s="38">
        <f t="shared" si="108"/>
        <v>1916.9999999999998</v>
      </c>
      <c r="K707" s="38">
        <f t="shared" si="109"/>
        <v>351</v>
      </c>
      <c r="L707" s="38">
        <f t="shared" si="110"/>
        <v>820.8</v>
      </c>
      <c r="M707" s="38">
        <f t="shared" si="111"/>
        <v>1914.3000000000002</v>
      </c>
      <c r="N707" s="39"/>
      <c r="O707" s="37">
        <f t="shared" si="114"/>
        <v>5778</v>
      </c>
      <c r="P707" s="113">
        <v>1620.7</v>
      </c>
      <c r="Q707" s="37">
        <f t="shared" si="112"/>
        <v>4182.3</v>
      </c>
      <c r="R707" s="37">
        <f t="shared" si="116"/>
        <v>25379.3</v>
      </c>
      <c r="S707" s="92" t="s">
        <v>1084</v>
      </c>
      <c r="T707" s="90" t="s">
        <v>2179</v>
      </c>
      <c r="U707" s="107">
        <v>1</v>
      </c>
      <c r="V707" s="90" t="s">
        <v>1813</v>
      </c>
    </row>
    <row r="708" spans="1:31" s="14" customFormat="1" x14ac:dyDescent="0.25">
      <c r="A708" s="36">
        <v>701</v>
      </c>
      <c r="B708" s="90" t="s">
        <v>2102</v>
      </c>
      <c r="C708" s="90" t="s">
        <v>58</v>
      </c>
      <c r="D708" s="90" t="s">
        <v>1137</v>
      </c>
      <c r="E708" s="130" t="s">
        <v>1083</v>
      </c>
      <c r="F708" s="91">
        <v>12500</v>
      </c>
      <c r="G708" s="110">
        <v>0</v>
      </c>
      <c r="H708" s="37">
        <v>25</v>
      </c>
      <c r="I708" s="38">
        <f t="shared" si="107"/>
        <v>358.75</v>
      </c>
      <c r="J708" s="38">
        <f t="shared" si="108"/>
        <v>887.49999999999989</v>
      </c>
      <c r="K708" s="38">
        <f t="shared" si="109"/>
        <v>162.5</v>
      </c>
      <c r="L708" s="38">
        <f t="shared" si="110"/>
        <v>380</v>
      </c>
      <c r="M708" s="38">
        <f t="shared" si="111"/>
        <v>886.25000000000011</v>
      </c>
      <c r="N708" s="39"/>
      <c r="O708" s="37">
        <f t="shared" si="114"/>
        <v>2675</v>
      </c>
      <c r="P708" s="114">
        <v>763.75</v>
      </c>
      <c r="Q708" s="37">
        <f t="shared" si="112"/>
        <v>1936.25</v>
      </c>
      <c r="R708" s="37">
        <f t="shared" si="116"/>
        <v>11736.25</v>
      </c>
      <c r="S708" s="92" t="s">
        <v>1084</v>
      </c>
      <c r="T708" s="90" t="s">
        <v>2178</v>
      </c>
      <c r="U708" s="107" t="s">
        <v>2183</v>
      </c>
      <c r="V708" s="90" t="s">
        <v>2363</v>
      </c>
    </row>
    <row r="709" spans="1:31" s="14" customFormat="1" x14ac:dyDescent="0.25">
      <c r="A709" s="36">
        <v>702</v>
      </c>
      <c r="B709" s="90" t="s">
        <v>807</v>
      </c>
      <c r="C709" s="90" t="s">
        <v>364</v>
      </c>
      <c r="D709" s="90" t="s">
        <v>1137</v>
      </c>
      <c r="E709" s="130" t="s">
        <v>1083</v>
      </c>
      <c r="F709" s="91">
        <v>12500</v>
      </c>
      <c r="G709" s="110">
        <v>0</v>
      </c>
      <c r="H709" s="37">
        <v>25</v>
      </c>
      <c r="I709" s="38">
        <f t="shared" si="107"/>
        <v>358.75</v>
      </c>
      <c r="J709" s="38">
        <f t="shared" si="108"/>
        <v>887.49999999999989</v>
      </c>
      <c r="K709" s="38">
        <f t="shared" si="109"/>
        <v>162.5</v>
      </c>
      <c r="L709" s="38">
        <f t="shared" si="110"/>
        <v>380</v>
      </c>
      <c r="M709" s="38">
        <f t="shared" si="111"/>
        <v>886.25000000000011</v>
      </c>
      <c r="N709" s="39"/>
      <c r="O709" s="37">
        <f t="shared" si="114"/>
        <v>2675</v>
      </c>
      <c r="P709" s="114">
        <v>763.75</v>
      </c>
      <c r="Q709" s="37">
        <f t="shared" si="112"/>
        <v>1936.25</v>
      </c>
      <c r="R709" s="37">
        <f t="shared" si="116"/>
        <v>11736.25</v>
      </c>
      <c r="S709" s="94" t="s">
        <v>1092</v>
      </c>
      <c r="T709" s="90" t="s">
        <v>2178</v>
      </c>
      <c r="U709" s="107">
        <v>1</v>
      </c>
      <c r="V709" s="90" t="s">
        <v>1807</v>
      </c>
    </row>
    <row r="710" spans="1:31" s="14" customFormat="1" x14ac:dyDescent="0.25">
      <c r="A710" s="36">
        <v>703</v>
      </c>
      <c r="B710" s="90" t="s">
        <v>26</v>
      </c>
      <c r="C710" s="90" t="s">
        <v>27</v>
      </c>
      <c r="D710" s="90" t="s">
        <v>1086</v>
      </c>
      <c r="E710" s="130" t="s">
        <v>1083</v>
      </c>
      <c r="F710" s="91">
        <v>35000</v>
      </c>
      <c r="G710" s="110">
        <v>0</v>
      </c>
      <c r="H710" s="37">
        <v>25</v>
      </c>
      <c r="I710" s="38">
        <f t="shared" si="107"/>
        <v>1004.5</v>
      </c>
      <c r="J710" s="38">
        <f t="shared" si="108"/>
        <v>2485</v>
      </c>
      <c r="K710" s="38">
        <f t="shared" si="109"/>
        <v>455</v>
      </c>
      <c r="L710" s="38">
        <f t="shared" si="110"/>
        <v>1064</v>
      </c>
      <c r="M710" s="38">
        <f t="shared" si="111"/>
        <v>2481.5</v>
      </c>
      <c r="N710" s="39"/>
      <c r="O710" s="37">
        <f t="shared" ref="O710:O741" si="117">I710+J710+K710+L710+M710</f>
        <v>7490</v>
      </c>
      <c r="P710" s="113">
        <v>6928.91</v>
      </c>
      <c r="Q710" s="37">
        <f t="shared" si="112"/>
        <v>5421.5</v>
      </c>
      <c r="R710" s="37">
        <v>28071.09</v>
      </c>
      <c r="S710" s="92" t="s">
        <v>1084</v>
      </c>
      <c r="T710" s="90" t="s">
        <v>2178</v>
      </c>
      <c r="U710" s="107">
        <v>1</v>
      </c>
      <c r="V710" s="90" t="s">
        <v>1166</v>
      </c>
    </row>
    <row r="711" spans="1:31" s="14" customFormat="1" x14ac:dyDescent="0.25">
      <c r="A711" s="36">
        <v>704</v>
      </c>
      <c r="B711" s="90" t="s">
        <v>850</v>
      </c>
      <c r="C711" s="90" t="s">
        <v>68</v>
      </c>
      <c r="D711" s="90" t="s">
        <v>1137</v>
      </c>
      <c r="E711" s="130" t="s">
        <v>1083</v>
      </c>
      <c r="F711" s="91">
        <v>12500</v>
      </c>
      <c r="G711" s="110">
        <v>0</v>
      </c>
      <c r="H711" s="37">
        <v>25</v>
      </c>
      <c r="I711" s="38">
        <f t="shared" si="107"/>
        <v>358.75</v>
      </c>
      <c r="J711" s="38">
        <f t="shared" si="108"/>
        <v>887.49999999999989</v>
      </c>
      <c r="K711" s="38">
        <f t="shared" si="109"/>
        <v>162.5</v>
      </c>
      <c r="L711" s="38">
        <f t="shared" si="110"/>
        <v>380</v>
      </c>
      <c r="M711" s="38">
        <f t="shared" si="111"/>
        <v>886.25000000000011</v>
      </c>
      <c r="N711" s="39"/>
      <c r="O711" s="37">
        <f t="shared" si="117"/>
        <v>2675</v>
      </c>
      <c r="P711" s="114">
        <v>763.75</v>
      </c>
      <c r="Q711" s="37">
        <f t="shared" si="112"/>
        <v>1936.25</v>
      </c>
      <c r="R711" s="37">
        <f t="shared" ref="R711:R718" si="118">F711-P711</f>
        <v>11736.25</v>
      </c>
      <c r="S711" s="92" t="s">
        <v>1084</v>
      </c>
      <c r="T711" s="90" t="s">
        <v>2179</v>
      </c>
      <c r="U711" s="107">
        <v>1</v>
      </c>
      <c r="V711" s="90" t="s">
        <v>1845</v>
      </c>
      <c r="W711" s="8"/>
      <c r="X711" s="8"/>
      <c r="Y711" s="8"/>
      <c r="Z711" s="8"/>
      <c r="AA711" s="8"/>
      <c r="AB711" s="8"/>
      <c r="AC711" s="8"/>
      <c r="AD711" s="8"/>
      <c r="AE711" s="8"/>
    </row>
    <row r="712" spans="1:31" s="14" customFormat="1" x14ac:dyDescent="0.25">
      <c r="A712" s="36">
        <v>705</v>
      </c>
      <c r="B712" s="90" t="s">
        <v>2084</v>
      </c>
      <c r="C712" s="90" t="s">
        <v>78</v>
      </c>
      <c r="D712" s="90" t="s">
        <v>1137</v>
      </c>
      <c r="E712" s="130" t="s">
        <v>1083</v>
      </c>
      <c r="F712" s="91">
        <v>12500</v>
      </c>
      <c r="G712" s="110">
        <v>0</v>
      </c>
      <c r="H712" s="37">
        <v>25</v>
      </c>
      <c r="I712" s="38">
        <f t="shared" ref="I712:I775" si="119">F712*0.0287</f>
        <v>358.75</v>
      </c>
      <c r="J712" s="38">
        <f t="shared" ref="J712:J775" si="120">F712*0.071</f>
        <v>887.49999999999989</v>
      </c>
      <c r="K712" s="38">
        <f t="shared" ref="K712:K775" si="121">F712*0.013</f>
        <v>162.5</v>
      </c>
      <c r="L712" s="38">
        <f t="shared" ref="L712:L775" si="122">F712*0.0304</f>
        <v>380</v>
      </c>
      <c r="M712" s="38">
        <f t="shared" ref="M712:M775" si="123">F712*0.0709</f>
        <v>886.25000000000011</v>
      </c>
      <c r="N712" s="39"/>
      <c r="O712" s="37">
        <f t="shared" si="117"/>
        <v>2675</v>
      </c>
      <c r="P712" s="114">
        <v>763.75</v>
      </c>
      <c r="Q712" s="37">
        <f t="shared" ref="Q712:Q775" si="124">J712+K712+M712</f>
        <v>1936.25</v>
      </c>
      <c r="R712" s="37">
        <f t="shared" si="118"/>
        <v>11736.25</v>
      </c>
      <c r="S712" s="92" t="s">
        <v>1084</v>
      </c>
      <c r="T712" s="90" t="s">
        <v>2179</v>
      </c>
      <c r="U712" s="107">
        <v>1</v>
      </c>
      <c r="V712" s="90" t="s">
        <v>2351</v>
      </c>
    </row>
    <row r="713" spans="1:31" s="14" customFormat="1" x14ac:dyDescent="0.25">
      <c r="A713" s="36">
        <v>706</v>
      </c>
      <c r="B713" s="90" t="s">
        <v>2074</v>
      </c>
      <c r="C713" s="90" t="s">
        <v>78</v>
      </c>
      <c r="D713" s="90" t="s">
        <v>1137</v>
      </c>
      <c r="E713" s="130" t="s">
        <v>1083</v>
      </c>
      <c r="F713" s="91">
        <v>12500</v>
      </c>
      <c r="G713" s="110">
        <v>0</v>
      </c>
      <c r="H713" s="37">
        <v>25</v>
      </c>
      <c r="I713" s="38">
        <f t="shared" si="119"/>
        <v>358.75</v>
      </c>
      <c r="J713" s="38">
        <f t="shared" si="120"/>
        <v>887.49999999999989</v>
      </c>
      <c r="K713" s="38">
        <f t="shared" si="121"/>
        <v>162.5</v>
      </c>
      <c r="L713" s="38">
        <f t="shared" si="122"/>
        <v>380</v>
      </c>
      <c r="M713" s="38">
        <f t="shared" si="123"/>
        <v>886.25000000000011</v>
      </c>
      <c r="N713" s="39"/>
      <c r="O713" s="37">
        <f t="shared" si="117"/>
        <v>2675</v>
      </c>
      <c r="P713" s="114">
        <v>763.75</v>
      </c>
      <c r="Q713" s="37">
        <f t="shared" si="124"/>
        <v>1936.25</v>
      </c>
      <c r="R713" s="37">
        <f t="shared" si="118"/>
        <v>11736.25</v>
      </c>
      <c r="S713" s="94" t="s">
        <v>1092</v>
      </c>
      <c r="T713" s="90" t="s">
        <v>2179</v>
      </c>
      <c r="U713" s="107" t="s">
        <v>2182</v>
      </c>
      <c r="V713" s="90" t="s">
        <v>2375</v>
      </c>
    </row>
    <row r="714" spans="1:31" s="14" customFormat="1" x14ac:dyDescent="0.25">
      <c r="A714" s="36">
        <v>707</v>
      </c>
      <c r="B714" s="90" t="s">
        <v>498</v>
      </c>
      <c r="C714" s="90" t="s">
        <v>56</v>
      </c>
      <c r="D714" s="90" t="s">
        <v>1137</v>
      </c>
      <c r="E714" s="130" t="s">
        <v>2182</v>
      </c>
      <c r="F714" s="91">
        <v>30000</v>
      </c>
      <c r="G714" s="110">
        <v>0</v>
      </c>
      <c r="H714" s="37">
        <v>25</v>
      </c>
      <c r="I714" s="38">
        <f t="shared" si="119"/>
        <v>861</v>
      </c>
      <c r="J714" s="38">
        <f t="shared" si="120"/>
        <v>2130</v>
      </c>
      <c r="K714" s="38">
        <f t="shared" si="121"/>
        <v>390</v>
      </c>
      <c r="L714" s="38">
        <f t="shared" si="122"/>
        <v>912</v>
      </c>
      <c r="M714" s="38">
        <f t="shared" si="123"/>
        <v>2127</v>
      </c>
      <c r="N714" s="39"/>
      <c r="O714" s="37">
        <f t="shared" si="117"/>
        <v>6420</v>
      </c>
      <c r="P714" s="113">
        <v>1798</v>
      </c>
      <c r="Q714" s="37">
        <f t="shared" si="124"/>
        <v>4647</v>
      </c>
      <c r="R714" s="37">
        <f t="shared" si="118"/>
        <v>28202</v>
      </c>
      <c r="S714" s="92" t="s">
        <v>1084</v>
      </c>
      <c r="T714" s="90" t="s">
        <v>2178</v>
      </c>
      <c r="U714" s="107">
        <v>2</v>
      </c>
      <c r="V714" s="90" t="s">
        <v>1528</v>
      </c>
    </row>
    <row r="715" spans="1:31" s="14" customFormat="1" x14ac:dyDescent="0.25">
      <c r="A715" s="36">
        <v>708</v>
      </c>
      <c r="B715" s="90" t="s">
        <v>412</v>
      </c>
      <c r="C715" s="90" t="s">
        <v>168</v>
      </c>
      <c r="D715" s="90" t="s">
        <v>1124</v>
      </c>
      <c r="E715" s="130" t="s">
        <v>1083</v>
      </c>
      <c r="F715" s="91">
        <v>35000</v>
      </c>
      <c r="G715" s="110">
        <v>0</v>
      </c>
      <c r="H715" s="37">
        <v>25</v>
      </c>
      <c r="I715" s="38">
        <f t="shared" si="119"/>
        <v>1004.5</v>
      </c>
      <c r="J715" s="38">
        <f t="shared" si="120"/>
        <v>2485</v>
      </c>
      <c r="K715" s="38">
        <f t="shared" si="121"/>
        <v>455</v>
      </c>
      <c r="L715" s="38">
        <f t="shared" si="122"/>
        <v>1064</v>
      </c>
      <c r="M715" s="38">
        <f t="shared" si="123"/>
        <v>2481.5</v>
      </c>
      <c r="N715" s="39"/>
      <c r="O715" s="37">
        <f t="shared" si="117"/>
        <v>7490</v>
      </c>
      <c r="P715" s="113">
        <v>3685.73</v>
      </c>
      <c r="Q715" s="37">
        <f t="shared" si="124"/>
        <v>5421.5</v>
      </c>
      <c r="R715" s="37">
        <f t="shared" si="118"/>
        <v>31314.27</v>
      </c>
      <c r="S715" s="96" t="s">
        <v>1089</v>
      </c>
      <c r="T715" s="90" t="s">
        <v>2179</v>
      </c>
      <c r="U715" s="107">
        <v>3</v>
      </c>
      <c r="V715" s="90" t="s">
        <v>1453</v>
      </c>
    </row>
    <row r="716" spans="1:31" s="14" customFormat="1" x14ac:dyDescent="0.25">
      <c r="A716" s="36">
        <v>709</v>
      </c>
      <c r="B716" s="90" t="s">
        <v>2419</v>
      </c>
      <c r="C716" s="90" t="s">
        <v>56</v>
      </c>
      <c r="D716" s="90" t="s">
        <v>1149</v>
      </c>
      <c r="E716" s="130" t="s">
        <v>2182</v>
      </c>
      <c r="F716" s="91">
        <v>75000</v>
      </c>
      <c r="G716" s="111">
        <v>6309.38</v>
      </c>
      <c r="H716" s="37">
        <v>25</v>
      </c>
      <c r="I716" s="38">
        <f t="shared" si="119"/>
        <v>2152.5</v>
      </c>
      <c r="J716" s="38">
        <f t="shared" si="120"/>
        <v>5324.9999999999991</v>
      </c>
      <c r="K716" s="38">
        <f t="shared" si="121"/>
        <v>975</v>
      </c>
      <c r="L716" s="38">
        <f t="shared" si="122"/>
        <v>2280</v>
      </c>
      <c r="M716" s="38">
        <f t="shared" si="123"/>
        <v>5317.5</v>
      </c>
      <c r="N716" s="39"/>
      <c r="O716" s="37">
        <f t="shared" si="117"/>
        <v>16050</v>
      </c>
      <c r="P716" s="113">
        <v>10766.88</v>
      </c>
      <c r="Q716" s="37">
        <f t="shared" si="124"/>
        <v>11617.5</v>
      </c>
      <c r="R716" s="37">
        <f t="shared" si="118"/>
        <v>64233.120000000003</v>
      </c>
      <c r="S716" s="92" t="s">
        <v>1084</v>
      </c>
      <c r="T716" s="90" t="s">
        <v>2179</v>
      </c>
      <c r="U716" s="107" t="s">
        <v>2182</v>
      </c>
      <c r="V716" s="90" t="s">
        <v>2445</v>
      </c>
    </row>
    <row r="717" spans="1:31" s="14" customFormat="1" x14ac:dyDescent="0.25">
      <c r="A717" s="36">
        <v>710</v>
      </c>
      <c r="B717" s="90" t="s">
        <v>459</v>
      </c>
      <c r="C717" s="90" t="s">
        <v>68</v>
      </c>
      <c r="D717" s="90" t="s">
        <v>1137</v>
      </c>
      <c r="E717" s="130" t="s">
        <v>1083</v>
      </c>
      <c r="F717" s="91">
        <v>10000</v>
      </c>
      <c r="G717" s="110">
        <v>0</v>
      </c>
      <c r="H717" s="37">
        <v>25</v>
      </c>
      <c r="I717" s="38">
        <f t="shared" si="119"/>
        <v>287</v>
      </c>
      <c r="J717" s="38">
        <f t="shared" si="120"/>
        <v>709.99999999999989</v>
      </c>
      <c r="K717" s="38">
        <f t="shared" si="121"/>
        <v>130</v>
      </c>
      <c r="L717" s="38">
        <f t="shared" si="122"/>
        <v>304</v>
      </c>
      <c r="M717" s="38">
        <f t="shared" si="123"/>
        <v>709</v>
      </c>
      <c r="N717" s="39"/>
      <c r="O717" s="37">
        <f t="shared" si="117"/>
        <v>2140</v>
      </c>
      <c r="P717" s="114">
        <v>666</v>
      </c>
      <c r="Q717" s="37">
        <f t="shared" si="124"/>
        <v>1549</v>
      </c>
      <c r="R717" s="37">
        <f t="shared" si="118"/>
        <v>9334</v>
      </c>
      <c r="S717" s="92" t="s">
        <v>1084</v>
      </c>
      <c r="T717" s="90" t="s">
        <v>2179</v>
      </c>
      <c r="U717" s="107">
        <v>1</v>
      </c>
      <c r="V717" s="90" t="s">
        <v>1494</v>
      </c>
    </row>
    <row r="718" spans="1:31" s="14" customFormat="1" x14ac:dyDescent="0.25">
      <c r="A718" s="36">
        <v>711</v>
      </c>
      <c r="B718" s="90" t="s">
        <v>242</v>
      </c>
      <c r="C718" s="90" t="s">
        <v>243</v>
      </c>
      <c r="D718" s="90" t="s">
        <v>1112</v>
      </c>
      <c r="E718" s="130" t="s">
        <v>1083</v>
      </c>
      <c r="F718" s="91">
        <v>20000</v>
      </c>
      <c r="G718" s="110">
        <v>0</v>
      </c>
      <c r="H718" s="37">
        <v>25</v>
      </c>
      <c r="I718" s="38">
        <f t="shared" si="119"/>
        <v>574</v>
      </c>
      <c r="J718" s="38">
        <f t="shared" si="120"/>
        <v>1419.9999999999998</v>
      </c>
      <c r="K718" s="38">
        <f t="shared" si="121"/>
        <v>260</v>
      </c>
      <c r="L718" s="38">
        <f t="shared" si="122"/>
        <v>608</v>
      </c>
      <c r="M718" s="38">
        <f t="shared" si="123"/>
        <v>1418</v>
      </c>
      <c r="N718" s="39"/>
      <c r="O718" s="37">
        <f t="shared" si="117"/>
        <v>4280</v>
      </c>
      <c r="P718" s="113">
        <v>1207</v>
      </c>
      <c r="Q718" s="37">
        <f t="shared" si="124"/>
        <v>3098</v>
      </c>
      <c r="R718" s="37">
        <f t="shared" si="118"/>
        <v>18793</v>
      </c>
      <c r="S718" s="93" t="s">
        <v>1089</v>
      </c>
      <c r="T718" s="90" t="s">
        <v>2179</v>
      </c>
      <c r="U718" s="107">
        <v>1</v>
      </c>
      <c r="V718" s="90" t="s">
        <v>1313</v>
      </c>
    </row>
    <row r="719" spans="1:31" s="14" customFormat="1" x14ac:dyDescent="0.25">
      <c r="A719" s="36">
        <v>712</v>
      </c>
      <c r="B719" s="90" t="s">
        <v>914</v>
      </c>
      <c r="C719" s="90" t="s">
        <v>43</v>
      </c>
      <c r="D719" s="90" t="s">
        <v>1127</v>
      </c>
      <c r="E719" s="130" t="s">
        <v>1083</v>
      </c>
      <c r="F719" s="91">
        <v>135000</v>
      </c>
      <c r="G719" s="111">
        <v>20338.240000000002</v>
      </c>
      <c r="H719" s="37">
        <v>25</v>
      </c>
      <c r="I719" s="38">
        <f t="shared" si="119"/>
        <v>3874.5</v>
      </c>
      <c r="J719" s="38">
        <f t="shared" si="120"/>
        <v>9585</v>
      </c>
      <c r="K719" s="38">
        <f t="shared" si="121"/>
        <v>1755</v>
      </c>
      <c r="L719" s="38">
        <f t="shared" si="122"/>
        <v>4104</v>
      </c>
      <c r="M719" s="38">
        <f t="shared" si="123"/>
        <v>9571.5</v>
      </c>
      <c r="N719" s="39"/>
      <c r="O719" s="37">
        <f t="shared" si="117"/>
        <v>28890</v>
      </c>
      <c r="P719" s="113">
        <v>28341.74</v>
      </c>
      <c r="Q719" s="37">
        <f t="shared" si="124"/>
        <v>20911.5</v>
      </c>
      <c r="R719" s="37">
        <v>106658.26</v>
      </c>
      <c r="S719" s="94" t="s">
        <v>1092</v>
      </c>
      <c r="T719" s="90" t="s">
        <v>2179</v>
      </c>
      <c r="U719" s="107" t="s">
        <v>2183</v>
      </c>
      <c r="V719" s="90" t="s">
        <v>1902</v>
      </c>
    </row>
    <row r="720" spans="1:31" s="14" customFormat="1" x14ac:dyDescent="0.25">
      <c r="A720" s="36">
        <v>713</v>
      </c>
      <c r="B720" s="90" t="s">
        <v>414</v>
      </c>
      <c r="C720" s="90" t="s">
        <v>25</v>
      </c>
      <c r="D720" s="90" t="s">
        <v>1091</v>
      </c>
      <c r="E720" s="131" t="s">
        <v>25</v>
      </c>
      <c r="F720" s="91">
        <v>10000</v>
      </c>
      <c r="G720" s="110">
        <v>0</v>
      </c>
      <c r="H720" s="37">
        <v>25</v>
      </c>
      <c r="I720" s="38">
        <f t="shared" si="119"/>
        <v>287</v>
      </c>
      <c r="J720" s="38">
        <f t="shared" si="120"/>
        <v>709.99999999999989</v>
      </c>
      <c r="K720" s="38">
        <f t="shared" si="121"/>
        <v>130</v>
      </c>
      <c r="L720" s="38">
        <f t="shared" si="122"/>
        <v>304</v>
      </c>
      <c r="M720" s="38">
        <f t="shared" si="123"/>
        <v>709</v>
      </c>
      <c r="N720" s="39"/>
      <c r="O720" s="37">
        <f t="shared" si="117"/>
        <v>2140</v>
      </c>
      <c r="P720" s="114">
        <v>666</v>
      </c>
      <c r="Q720" s="37">
        <f t="shared" si="124"/>
        <v>1549</v>
      </c>
      <c r="R720" s="37">
        <f t="shared" ref="R720:R755" si="125">F720-P720</f>
        <v>9334</v>
      </c>
      <c r="S720" s="92" t="s">
        <v>1084</v>
      </c>
      <c r="T720" s="90" t="s">
        <v>2179</v>
      </c>
      <c r="U720" s="107" t="s">
        <v>2184</v>
      </c>
      <c r="V720" s="90" t="s">
        <v>1455</v>
      </c>
    </row>
    <row r="721" spans="1:22" s="14" customFormat="1" x14ac:dyDescent="0.25">
      <c r="A721" s="36">
        <v>714</v>
      </c>
      <c r="B721" s="90" t="s">
        <v>812</v>
      </c>
      <c r="C721" s="90" t="s">
        <v>813</v>
      </c>
      <c r="D721" s="90" t="s">
        <v>1125</v>
      </c>
      <c r="E721" s="130" t="s">
        <v>1083</v>
      </c>
      <c r="F721" s="91">
        <v>35000</v>
      </c>
      <c r="G721" s="110">
        <v>0</v>
      </c>
      <c r="H721" s="37">
        <v>25</v>
      </c>
      <c r="I721" s="38">
        <f t="shared" si="119"/>
        <v>1004.5</v>
      </c>
      <c r="J721" s="38">
        <f t="shared" si="120"/>
        <v>2485</v>
      </c>
      <c r="K721" s="38">
        <f t="shared" si="121"/>
        <v>455</v>
      </c>
      <c r="L721" s="38">
        <f t="shared" si="122"/>
        <v>1064</v>
      </c>
      <c r="M721" s="38">
        <f t="shared" si="123"/>
        <v>2481.5</v>
      </c>
      <c r="N721" s="39"/>
      <c r="O721" s="37">
        <f t="shared" si="117"/>
        <v>7490</v>
      </c>
      <c r="P721" s="113">
        <v>2093.5</v>
      </c>
      <c r="Q721" s="37">
        <f t="shared" si="124"/>
        <v>5421.5</v>
      </c>
      <c r="R721" s="37">
        <f t="shared" si="125"/>
        <v>32906.5</v>
      </c>
      <c r="S721" s="92" t="s">
        <v>1084</v>
      </c>
      <c r="T721" s="90" t="s">
        <v>2179</v>
      </c>
      <c r="U721" s="107">
        <v>3</v>
      </c>
      <c r="V721" s="90" t="s">
        <v>1812</v>
      </c>
    </row>
    <row r="722" spans="1:22" s="14" customFormat="1" ht="39" x14ac:dyDescent="0.25">
      <c r="A722" s="36">
        <v>715</v>
      </c>
      <c r="B722" s="90" t="s">
        <v>731</v>
      </c>
      <c r="C722" s="90" t="s">
        <v>71</v>
      </c>
      <c r="D722" s="90" t="s">
        <v>1099</v>
      </c>
      <c r="E722" s="130" t="s">
        <v>1085</v>
      </c>
      <c r="F722" s="91">
        <v>31500</v>
      </c>
      <c r="G722" s="110">
        <v>0</v>
      </c>
      <c r="H722" s="37">
        <v>25</v>
      </c>
      <c r="I722" s="38">
        <f t="shared" si="119"/>
        <v>904.05</v>
      </c>
      <c r="J722" s="38">
        <f t="shared" si="120"/>
        <v>2236.5</v>
      </c>
      <c r="K722" s="38">
        <f t="shared" si="121"/>
        <v>409.5</v>
      </c>
      <c r="L722" s="38">
        <f t="shared" si="122"/>
        <v>957.6</v>
      </c>
      <c r="M722" s="38">
        <f t="shared" si="123"/>
        <v>2233.3500000000004</v>
      </c>
      <c r="N722" s="39"/>
      <c r="O722" s="37">
        <f t="shared" si="117"/>
        <v>6741.0000000000009</v>
      </c>
      <c r="P722" s="113">
        <v>2036.65</v>
      </c>
      <c r="Q722" s="37">
        <f t="shared" si="124"/>
        <v>4879.3500000000004</v>
      </c>
      <c r="R722" s="37">
        <f t="shared" si="125"/>
        <v>29463.35</v>
      </c>
      <c r="S722" s="92" t="s">
        <v>1084</v>
      </c>
      <c r="T722" s="90" t="s">
        <v>2178</v>
      </c>
      <c r="U722" s="107">
        <v>2</v>
      </c>
      <c r="V722" s="90" t="s">
        <v>1739</v>
      </c>
    </row>
    <row r="723" spans="1:22" s="14" customFormat="1" x14ac:dyDescent="0.25">
      <c r="A723" s="36">
        <v>716</v>
      </c>
      <c r="B723" s="90" t="s">
        <v>2040</v>
      </c>
      <c r="C723" s="90" t="s">
        <v>125</v>
      </c>
      <c r="D723" s="90" t="s">
        <v>1108</v>
      </c>
      <c r="E723" s="130" t="s">
        <v>1083</v>
      </c>
      <c r="F723" s="91">
        <v>23000</v>
      </c>
      <c r="G723" s="110">
        <v>0</v>
      </c>
      <c r="H723" s="37">
        <v>25</v>
      </c>
      <c r="I723" s="38">
        <f t="shared" si="119"/>
        <v>660.1</v>
      </c>
      <c r="J723" s="38">
        <f t="shared" si="120"/>
        <v>1632.9999999999998</v>
      </c>
      <c r="K723" s="38">
        <f t="shared" si="121"/>
        <v>299</v>
      </c>
      <c r="L723" s="38">
        <f t="shared" si="122"/>
        <v>699.2</v>
      </c>
      <c r="M723" s="38">
        <f t="shared" si="123"/>
        <v>1630.7</v>
      </c>
      <c r="N723" s="39"/>
      <c r="O723" s="37">
        <f t="shared" si="117"/>
        <v>4922</v>
      </c>
      <c r="P723" s="113">
        <v>1384.3</v>
      </c>
      <c r="Q723" s="37">
        <f t="shared" si="124"/>
        <v>3562.7</v>
      </c>
      <c r="R723" s="37">
        <f t="shared" si="125"/>
        <v>21615.7</v>
      </c>
      <c r="S723" s="94" t="s">
        <v>1092</v>
      </c>
      <c r="T723" s="90" t="s">
        <v>2178</v>
      </c>
      <c r="U723" s="107">
        <v>2</v>
      </c>
      <c r="V723" s="90" t="s">
        <v>2268</v>
      </c>
    </row>
    <row r="724" spans="1:22" s="14" customFormat="1" x14ac:dyDescent="0.25">
      <c r="A724" s="36">
        <v>717</v>
      </c>
      <c r="B724" s="90" t="s">
        <v>499</v>
      </c>
      <c r="C724" s="90" t="s">
        <v>58</v>
      </c>
      <c r="D724" s="90" t="s">
        <v>1137</v>
      </c>
      <c r="E724" s="130" t="s">
        <v>1083</v>
      </c>
      <c r="F724" s="91">
        <v>12500</v>
      </c>
      <c r="G724" s="110">
        <v>0</v>
      </c>
      <c r="H724" s="37">
        <v>25</v>
      </c>
      <c r="I724" s="38">
        <f t="shared" si="119"/>
        <v>358.75</v>
      </c>
      <c r="J724" s="38">
        <f t="shared" si="120"/>
        <v>887.49999999999989</v>
      </c>
      <c r="K724" s="38">
        <f t="shared" si="121"/>
        <v>162.5</v>
      </c>
      <c r="L724" s="38">
        <f t="shared" si="122"/>
        <v>380</v>
      </c>
      <c r="M724" s="38">
        <f t="shared" si="123"/>
        <v>886.25000000000011</v>
      </c>
      <c r="N724" s="39"/>
      <c r="O724" s="37">
        <f t="shared" si="117"/>
        <v>2675</v>
      </c>
      <c r="P724" s="114">
        <v>763.75</v>
      </c>
      <c r="Q724" s="37">
        <f t="shared" si="124"/>
        <v>1936.25</v>
      </c>
      <c r="R724" s="37">
        <f t="shared" si="125"/>
        <v>11736.25</v>
      </c>
      <c r="S724" s="93" t="s">
        <v>1089</v>
      </c>
      <c r="T724" s="90" t="s">
        <v>2178</v>
      </c>
      <c r="U724" s="107" t="s">
        <v>2183</v>
      </c>
      <c r="V724" s="90" t="s">
        <v>1529</v>
      </c>
    </row>
    <row r="725" spans="1:22" s="14" customFormat="1" x14ac:dyDescent="0.25">
      <c r="A725" s="36">
        <v>718</v>
      </c>
      <c r="B725" s="90" t="s">
        <v>771</v>
      </c>
      <c r="C725" s="90" t="s">
        <v>166</v>
      </c>
      <c r="D725" s="90" t="s">
        <v>1093</v>
      </c>
      <c r="E725" s="130" t="s">
        <v>1083</v>
      </c>
      <c r="F725" s="91">
        <v>27000</v>
      </c>
      <c r="G725" s="110">
        <v>0</v>
      </c>
      <c r="H725" s="37">
        <v>25</v>
      </c>
      <c r="I725" s="38">
        <f t="shared" si="119"/>
        <v>774.9</v>
      </c>
      <c r="J725" s="38">
        <f t="shared" si="120"/>
        <v>1916.9999999999998</v>
      </c>
      <c r="K725" s="38">
        <f t="shared" si="121"/>
        <v>351</v>
      </c>
      <c r="L725" s="38">
        <f t="shared" si="122"/>
        <v>820.8</v>
      </c>
      <c r="M725" s="38">
        <f t="shared" si="123"/>
        <v>1914.3000000000002</v>
      </c>
      <c r="N725" s="39"/>
      <c r="O725" s="37">
        <f t="shared" si="117"/>
        <v>5778</v>
      </c>
      <c r="P725" s="113">
        <v>1620.7</v>
      </c>
      <c r="Q725" s="37">
        <f t="shared" si="124"/>
        <v>4182.3</v>
      </c>
      <c r="R725" s="37">
        <f t="shared" si="125"/>
        <v>25379.3</v>
      </c>
      <c r="S725" s="92" t="s">
        <v>1084</v>
      </c>
      <c r="T725" s="90" t="s">
        <v>2178</v>
      </c>
      <c r="U725" s="107">
        <v>2</v>
      </c>
      <c r="V725" s="90" t="s">
        <v>1776</v>
      </c>
    </row>
    <row r="726" spans="1:22" s="14" customFormat="1" x14ac:dyDescent="0.25">
      <c r="A726" s="36">
        <v>719</v>
      </c>
      <c r="B726" s="90" t="s">
        <v>618</v>
      </c>
      <c r="C726" s="90" t="s">
        <v>82</v>
      </c>
      <c r="D726" s="90" t="s">
        <v>1137</v>
      </c>
      <c r="E726" s="130" t="s">
        <v>1083</v>
      </c>
      <c r="F726" s="91">
        <v>10000</v>
      </c>
      <c r="G726" s="110">
        <v>0</v>
      </c>
      <c r="H726" s="37">
        <v>25</v>
      </c>
      <c r="I726" s="38">
        <f t="shared" si="119"/>
        <v>287</v>
      </c>
      <c r="J726" s="38">
        <f t="shared" si="120"/>
        <v>709.99999999999989</v>
      </c>
      <c r="K726" s="38">
        <f t="shared" si="121"/>
        <v>130</v>
      </c>
      <c r="L726" s="38">
        <f t="shared" si="122"/>
        <v>304</v>
      </c>
      <c r="M726" s="38">
        <f t="shared" si="123"/>
        <v>709</v>
      </c>
      <c r="N726" s="39"/>
      <c r="O726" s="37">
        <f t="shared" si="117"/>
        <v>2140</v>
      </c>
      <c r="P726" s="113">
        <v>1226</v>
      </c>
      <c r="Q726" s="37">
        <f t="shared" si="124"/>
        <v>1549</v>
      </c>
      <c r="R726" s="37">
        <f t="shared" si="125"/>
        <v>8774</v>
      </c>
      <c r="S726" s="92" t="s">
        <v>1084</v>
      </c>
      <c r="T726" s="90" t="s">
        <v>2178</v>
      </c>
      <c r="U726" s="107">
        <v>1</v>
      </c>
      <c r="V726" s="90" t="s">
        <v>1641</v>
      </c>
    </row>
    <row r="727" spans="1:22" s="14" customFormat="1" x14ac:dyDescent="0.25">
      <c r="A727" s="36">
        <v>720</v>
      </c>
      <c r="B727" s="90" t="s">
        <v>274</v>
      </c>
      <c r="C727" s="90" t="s">
        <v>275</v>
      </c>
      <c r="D727" s="90" t="s">
        <v>1108</v>
      </c>
      <c r="E727" s="130" t="s">
        <v>1083</v>
      </c>
      <c r="F727" s="91">
        <v>22000</v>
      </c>
      <c r="G727" s="110">
        <v>0</v>
      </c>
      <c r="H727" s="37">
        <v>25</v>
      </c>
      <c r="I727" s="38">
        <f t="shared" si="119"/>
        <v>631.4</v>
      </c>
      <c r="J727" s="38">
        <f t="shared" si="120"/>
        <v>1561.9999999999998</v>
      </c>
      <c r="K727" s="38">
        <f t="shared" si="121"/>
        <v>286</v>
      </c>
      <c r="L727" s="38">
        <f t="shared" si="122"/>
        <v>668.8</v>
      </c>
      <c r="M727" s="38">
        <f t="shared" si="123"/>
        <v>1559.8000000000002</v>
      </c>
      <c r="N727" s="39"/>
      <c r="O727" s="37">
        <f t="shared" si="117"/>
        <v>4708</v>
      </c>
      <c r="P727" s="113">
        <v>2802.86</v>
      </c>
      <c r="Q727" s="37">
        <f t="shared" si="124"/>
        <v>3407.8</v>
      </c>
      <c r="R727" s="37">
        <f t="shared" si="125"/>
        <v>19197.14</v>
      </c>
      <c r="S727" s="94" t="s">
        <v>1092</v>
      </c>
      <c r="T727" s="90" t="s">
        <v>2178</v>
      </c>
      <c r="U727" s="107">
        <v>3</v>
      </c>
      <c r="V727" s="90" t="s">
        <v>1340</v>
      </c>
    </row>
    <row r="728" spans="1:22" s="14" customFormat="1" x14ac:dyDescent="0.25">
      <c r="A728" s="36">
        <v>721</v>
      </c>
      <c r="B728" s="90" t="s">
        <v>733</v>
      </c>
      <c r="C728" s="90" t="s">
        <v>590</v>
      </c>
      <c r="D728" s="90" t="s">
        <v>1124</v>
      </c>
      <c r="E728" s="130" t="s">
        <v>1083</v>
      </c>
      <c r="F728" s="91">
        <v>40000</v>
      </c>
      <c r="G728" s="112">
        <v>442.65</v>
      </c>
      <c r="H728" s="37">
        <v>25</v>
      </c>
      <c r="I728" s="38">
        <f t="shared" si="119"/>
        <v>1148</v>
      </c>
      <c r="J728" s="38">
        <f t="shared" si="120"/>
        <v>2839.9999999999995</v>
      </c>
      <c r="K728" s="38">
        <f t="shared" si="121"/>
        <v>520</v>
      </c>
      <c r="L728" s="38">
        <f t="shared" si="122"/>
        <v>1216</v>
      </c>
      <c r="M728" s="38">
        <f t="shared" si="123"/>
        <v>2836</v>
      </c>
      <c r="N728" s="39"/>
      <c r="O728" s="37">
        <f t="shared" si="117"/>
        <v>8560</v>
      </c>
      <c r="P728" s="113">
        <v>2831.65</v>
      </c>
      <c r="Q728" s="37">
        <f t="shared" si="124"/>
        <v>6196</v>
      </c>
      <c r="R728" s="37">
        <f t="shared" si="125"/>
        <v>37168.35</v>
      </c>
      <c r="S728" s="94" t="s">
        <v>1092</v>
      </c>
      <c r="T728" s="90" t="s">
        <v>2179</v>
      </c>
      <c r="U728" s="107">
        <v>2</v>
      </c>
      <c r="V728" s="90" t="s">
        <v>1741</v>
      </c>
    </row>
    <row r="729" spans="1:22" s="14" customFormat="1" x14ac:dyDescent="0.25">
      <c r="A729" s="36">
        <v>722</v>
      </c>
      <c r="B729" s="90" t="s">
        <v>345</v>
      </c>
      <c r="C729" s="90" t="s">
        <v>78</v>
      </c>
      <c r="D729" s="90" t="s">
        <v>1115</v>
      </c>
      <c r="E729" s="130" t="s">
        <v>1083</v>
      </c>
      <c r="F729" s="91">
        <v>22000</v>
      </c>
      <c r="G729" s="110">
        <v>0</v>
      </c>
      <c r="H729" s="37">
        <v>25</v>
      </c>
      <c r="I729" s="38">
        <f t="shared" si="119"/>
        <v>631.4</v>
      </c>
      <c r="J729" s="38">
        <f t="shared" si="120"/>
        <v>1561.9999999999998</v>
      </c>
      <c r="K729" s="38">
        <f t="shared" si="121"/>
        <v>286</v>
      </c>
      <c r="L729" s="38">
        <f t="shared" si="122"/>
        <v>668.8</v>
      </c>
      <c r="M729" s="38">
        <f t="shared" si="123"/>
        <v>1559.8000000000002</v>
      </c>
      <c r="N729" s="39"/>
      <c r="O729" s="37">
        <f t="shared" si="117"/>
        <v>4708</v>
      </c>
      <c r="P729" s="113">
        <v>1985.2</v>
      </c>
      <c r="Q729" s="37">
        <f t="shared" si="124"/>
        <v>3407.8</v>
      </c>
      <c r="R729" s="37">
        <f t="shared" si="125"/>
        <v>20014.8</v>
      </c>
      <c r="S729" s="92" t="s">
        <v>1084</v>
      </c>
      <c r="T729" s="90" t="s">
        <v>2179</v>
      </c>
      <c r="U729" s="107">
        <v>1</v>
      </c>
      <c r="V729" s="90" t="s">
        <v>1397</v>
      </c>
    </row>
    <row r="730" spans="1:22" s="14" customFormat="1" x14ac:dyDescent="0.25">
      <c r="A730" s="36">
        <v>723</v>
      </c>
      <c r="B730" s="90" t="s">
        <v>898</v>
      </c>
      <c r="C730" s="90" t="s">
        <v>101</v>
      </c>
      <c r="D730" s="90" t="s">
        <v>1127</v>
      </c>
      <c r="E730" s="130" t="s">
        <v>1083</v>
      </c>
      <c r="F730" s="91">
        <v>26000</v>
      </c>
      <c r="G730" s="110">
        <v>0</v>
      </c>
      <c r="H730" s="37">
        <v>25</v>
      </c>
      <c r="I730" s="38">
        <f t="shared" si="119"/>
        <v>746.2</v>
      </c>
      <c r="J730" s="38">
        <f t="shared" si="120"/>
        <v>1845.9999999999998</v>
      </c>
      <c r="K730" s="38">
        <f t="shared" si="121"/>
        <v>338</v>
      </c>
      <c r="L730" s="38">
        <f t="shared" si="122"/>
        <v>790.4</v>
      </c>
      <c r="M730" s="38">
        <f t="shared" si="123"/>
        <v>1843.4</v>
      </c>
      <c r="N730" s="39"/>
      <c r="O730" s="37">
        <f t="shared" si="117"/>
        <v>5564</v>
      </c>
      <c r="P730" s="113">
        <v>1561.6</v>
      </c>
      <c r="Q730" s="37">
        <f t="shared" si="124"/>
        <v>4027.4</v>
      </c>
      <c r="R730" s="37">
        <f t="shared" si="125"/>
        <v>24438.400000000001</v>
      </c>
      <c r="S730" s="92" t="s">
        <v>1084</v>
      </c>
      <c r="T730" s="90" t="s">
        <v>2179</v>
      </c>
      <c r="U730" s="107">
        <v>2</v>
      </c>
      <c r="V730" s="90" t="s">
        <v>1888</v>
      </c>
    </row>
    <row r="731" spans="1:22" s="14" customFormat="1" x14ac:dyDescent="0.25">
      <c r="A731" s="36">
        <v>724</v>
      </c>
      <c r="B731" s="90" t="s">
        <v>2077</v>
      </c>
      <c r="C731" s="90" t="s">
        <v>51</v>
      </c>
      <c r="D731" s="90" t="s">
        <v>1137</v>
      </c>
      <c r="E731" s="130" t="s">
        <v>1083</v>
      </c>
      <c r="F731" s="91">
        <v>12500</v>
      </c>
      <c r="G731" s="110">
        <v>0</v>
      </c>
      <c r="H731" s="37">
        <v>25</v>
      </c>
      <c r="I731" s="38">
        <f t="shared" si="119"/>
        <v>358.75</v>
      </c>
      <c r="J731" s="38">
        <f t="shared" si="120"/>
        <v>887.49999999999989</v>
      </c>
      <c r="K731" s="38">
        <f t="shared" si="121"/>
        <v>162.5</v>
      </c>
      <c r="L731" s="38">
        <f t="shared" si="122"/>
        <v>380</v>
      </c>
      <c r="M731" s="38">
        <f t="shared" si="123"/>
        <v>886.25000000000011</v>
      </c>
      <c r="N731" s="39"/>
      <c r="O731" s="37">
        <f t="shared" si="117"/>
        <v>2675</v>
      </c>
      <c r="P731" s="114">
        <v>763.75</v>
      </c>
      <c r="Q731" s="37">
        <f t="shared" si="124"/>
        <v>1936.25</v>
      </c>
      <c r="R731" s="37">
        <f t="shared" si="125"/>
        <v>11736.25</v>
      </c>
      <c r="S731" s="94" t="s">
        <v>1092</v>
      </c>
      <c r="T731" s="90" t="s">
        <v>2179</v>
      </c>
      <c r="U731" s="107">
        <v>2</v>
      </c>
      <c r="V731" s="90" t="s">
        <v>2312</v>
      </c>
    </row>
    <row r="732" spans="1:22" s="14" customFormat="1" x14ac:dyDescent="0.25">
      <c r="A732" s="36">
        <v>725</v>
      </c>
      <c r="B732" s="90" t="s">
        <v>2053</v>
      </c>
      <c r="C732" s="90" t="s">
        <v>78</v>
      </c>
      <c r="D732" s="90" t="s">
        <v>1115</v>
      </c>
      <c r="E732" s="130" t="s">
        <v>1083</v>
      </c>
      <c r="F732" s="91">
        <v>27500</v>
      </c>
      <c r="G732" s="110">
        <v>0</v>
      </c>
      <c r="H732" s="37">
        <v>25</v>
      </c>
      <c r="I732" s="38">
        <f t="shared" si="119"/>
        <v>789.25</v>
      </c>
      <c r="J732" s="38">
        <f t="shared" si="120"/>
        <v>1952.4999999999998</v>
      </c>
      <c r="K732" s="38">
        <f t="shared" si="121"/>
        <v>357.5</v>
      </c>
      <c r="L732" s="38">
        <f t="shared" si="122"/>
        <v>836</v>
      </c>
      <c r="M732" s="38">
        <f t="shared" si="123"/>
        <v>1949.7500000000002</v>
      </c>
      <c r="N732" s="39"/>
      <c r="O732" s="37">
        <f t="shared" si="117"/>
        <v>5885</v>
      </c>
      <c r="P732" s="113">
        <v>1650.25</v>
      </c>
      <c r="Q732" s="37">
        <f t="shared" si="124"/>
        <v>4259.75</v>
      </c>
      <c r="R732" s="37">
        <f t="shared" si="125"/>
        <v>25849.75</v>
      </c>
      <c r="S732" s="93" t="s">
        <v>1089</v>
      </c>
      <c r="T732" s="90" t="s">
        <v>2179</v>
      </c>
      <c r="U732" s="107">
        <v>1</v>
      </c>
      <c r="V732" s="90" t="s">
        <v>2228</v>
      </c>
    </row>
    <row r="733" spans="1:22" s="14" customFormat="1" x14ac:dyDescent="0.25">
      <c r="A733" s="36">
        <v>726</v>
      </c>
      <c r="B733" s="90" t="s">
        <v>65</v>
      </c>
      <c r="C733" s="90" t="s">
        <v>17</v>
      </c>
      <c r="D733" s="90" t="s">
        <v>1113</v>
      </c>
      <c r="E733" s="130" t="s">
        <v>1083</v>
      </c>
      <c r="F733" s="91">
        <v>16567.099999999999</v>
      </c>
      <c r="G733" s="110">
        <v>0</v>
      </c>
      <c r="H733" s="37">
        <v>25</v>
      </c>
      <c r="I733" s="38">
        <f t="shared" si="119"/>
        <v>475.47576999999995</v>
      </c>
      <c r="J733" s="38">
        <f t="shared" si="120"/>
        <v>1176.2640999999999</v>
      </c>
      <c r="K733" s="38">
        <f t="shared" si="121"/>
        <v>215.37229999999997</v>
      </c>
      <c r="L733" s="38">
        <f t="shared" si="122"/>
        <v>503.63983999999994</v>
      </c>
      <c r="M733" s="38">
        <f t="shared" si="123"/>
        <v>1174.6073899999999</v>
      </c>
      <c r="N733" s="39"/>
      <c r="O733" s="37">
        <f t="shared" si="117"/>
        <v>3545.3593999999994</v>
      </c>
      <c r="P733" s="113">
        <v>1054.1199999999999</v>
      </c>
      <c r="Q733" s="37">
        <f t="shared" si="124"/>
        <v>2566.2437899999995</v>
      </c>
      <c r="R733" s="37">
        <f t="shared" si="125"/>
        <v>15512.98</v>
      </c>
      <c r="S733" s="92" t="s">
        <v>1084</v>
      </c>
      <c r="T733" s="90" t="s">
        <v>2179</v>
      </c>
      <c r="U733" s="107">
        <v>1</v>
      </c>
      <c r="V733" s="90" t="s">
        <v>1189</v>
      </c>
    </row>
    <row r="734" spans="1:22" s="14" customFormat="1" x14ac:dyDescent="0.25">
      <c r="A734" s="36">
        <v>727</v>
      </c>
      <c r="B734" s="90" t="s">
        <v>109</v>
      </c>
      <c r="C734" s="90" t="s">
        <v>25</v>
      </c>
      <c r="D734" s="90" t="s">
        <v>1091</v>
      </c>
      <c r="E734" s="131" t="s">
        <v>25</v>
      </c>
      <c r="F734" s="91">
        <v>10000</v>
      </c>
      <c r="G734" s="110">
        <v>0</v>
      </c>
      <c r="H734" s="37">
        <v>25</v>
      </c>
      <c r="I734" s="38">
        <f t="shared" si="119"/>
        <v>287</v>
      </c>
      <c r="J734" s="38">
        <f t="shared" si="120"/>
        <v>709.99999999999989</v>
      </c>
      <c r="K734" s="38">
        <f t="shared" si="121"/>
        <v>130</v>
      </c>
      <c r="L734" s="38">
        <f t="shared" si="122"/>
        <v>304</v>
      </c>
      <c r="M734" s="38">
        <f t="shared" si="123"/>
        <v>709</v>
      </c>
      <c r="N734" s="39"/>
      <c r="O734" s="37">
        <f t="shared" si="117"/>
        <v>2140</v>
      </c>
      <c r="P734" s="114">
        <v>666</v>
      </c>
      <c r="Q734" s="37">
        <f t="shared" si="124"/>
        <v>1549</v>
      </c>
      <c r="R734" s="37">
        <f t="shared" si="125"/>
        <v>9334</v>
      </c>
      <c r="S734" s="94" t="s">
        <v>1092</v>
      </c>
      <c r="T734" s="90" t="s">
        <v>2179</v>
      </c>
      <c r="U734" s="107" t="s">
        <v>2184</v>
      </c>
      <c r="V734" s="90" t="s">
        <v>1219</v>
      </c>
    </row>
    <row r="735" spans="1:22" s="14" customFormat="1" x14ac:dyDescent="0.25">
      <c r="A735" s="36">
        <v>728</v>
      </c>
      <c r="B735" s="90" t="s">
        <v>580</v>
      </c>
      <c r="C735" s="90" t="s">
        <v>418</v>
      </c>
      <c r="D735" s="90" t="s">
        <v>1137</v>
      </c>
      <c r="E735" s="130" t="s">
        <v>1083</v>
      </c>
      <c r="F735" s="91">
        <v>12500</v>
      </c>
      <c r="G735" s="110">
        <v>0</v>
      </c>
      <c r="H735" s="37">
        <v>25</v>
      </c>
      <c r="I735" s="38">
        <f t="shared" si="119"/>
        <v>358.75</v>
      </c>
      <c r="J735" s="38">
        <f t="shared" si="120"/>
        <v>887.49999999999989</v>
      </c>
      <c r="K735" s="38">
        <f t="shared" si="121"/>
        <v>162.5</v>
      </c>
      <c r="L735" s="38">
        <f t="shared" si="122"/>
        <v>380</v>
      </c>
      <c r="M735" s="38">
        <f t="shared" si="123"/>
        <v>886.25000000000011</v>
      </c>
      <c r="N735" s="39"/>
      <c r="O735" s="37">
        <f t="shared" si="117"/>
        <v>2675</v>
      </c>
      <c r="P735" s="114">
        <v>763.75</v>
      </c>
      <c r="Q735" s="37">
        <f t="shared" si="124"/>
        <v>1936.25</v>
      </c>
      <c r="R735" s="37">
        <f t="shared" si="125"/>
        <v>11736.25</v>
      </c>
      <c r="S735" s="92" t="s">
        <v>1084</v>
      </c>
      <c r="T735" s="90" t="s">
        <v>2179</v>
      </c>
      <c r="U735" s="107">
        <v>1</v>
      </c>
      <c r="V735" s="90" t="s">
        <v>1606</v>
      </c>
    </row>
    <row r="736" spans="1:22" s="14" customFormat="1" x14ac:dyDescent="0.25">
      <c r="A736" s="36">
        <v>729</v>
      </c>
      <c r="B736" s="90" t="s">
        <v>567</v>
      </c>
      <c r="C736" s="90" t="s">
        <v>68</v>
      </c>
      <c r="D736" s="90" t="s">
        <v>1137</v>
      </c>
      <c r="E736" s="130" t="s">
        <v>1083</v>
      </c>
      <c r="F736" s="91">
        <v>10000</v>
      </c>
      <c r="G736" s="110">
        <v>0</v>
      </c>
      <c r="H736" s="37">
        <v>25</v>
      </c>
      <c r="I736" s="38">
        <f t="shared" si="119"/>
        <v>287</v>
      </c>
      <c r="J736" s="38">
        <f t="shared" si="120"/>
        <v>709.99999999999989</v>
      </c>
      <c r="K736" s="38">
        <f t="shared" si="121"/>
        <v>130</v>
      </c>
      <c r="L736" s="38">
        <f t="shared" si="122"/>
        <v>304</v>
      </c>
      <c r="M736" s="38">
        <f t="shared" si="123"/>
        <v>709</v>
      </c>
      <c r="N736" s="39"/>
      <c r="O736" s="37">
        <f t="shared" si="117"/>
        <v>2140</v>
      </c>
      <c r="P736" s="114">
        <v>616</v>
      </c>
      <c r="Q736" s="37">
        <f t="shared" si="124"/>
        <v>1549</v>
      </c>
      <c r="R736" s="37">
        <f t="shared" si="125"/>
        <v>9384</v>
      </c>
      <c r="S736" s="92" t="s">
        <v>1084</v>
      </c>
      <c r="T736" s="90" t="s">
        <v>2179</v>
      </c>
      <c r="U736" s="107">
        <v>1</v>
      </c>
      <c r="V736" s="90" t="s">
        <v>1594</v>
      </c>
    </row>
    <row r="737" spans="1:31" s="14" customFormat="1" ht="39" x14ac:dyDescent="0.25">
      <c r="A737" s="36">
        <v>730</v>
      </c>
      <c r="B737" s="90" t="s">
        <v>415</v>
      </c>
      <c r="C737" s="90" t="s">
        <v>159</v>
      </c>
      <c r="D737" s="90" t="s">
        <v>1137</v>
      </c>
      <c r="E737" s="130" t="s">
        <v>2183</v>
      </c>
      <c r="F737" s="91">
        <v>150000</v>
      </c>
      <c r="G737" s="111">
        <v>23866.62</v>
      </c>
      <c r="H737" s="37">
        <v>25</v>
      </c>
      <c r="I737" s="38">
        <f t="shared" si="119"/>
        <v>4305</v>
      </c>
      <c r="J737" s="38">
        <f t="shared" si="120"/>
        <v>10649.999999999998</v>
      </c>
      <c r="K737" s="38">
        <f t="shared" si="121"/>
        <v>1950</v>
      </c>
      <c r="L737" s="38">
        <f t="shared" si="122"/>
        <v>4560</v>
      </c>
      <c r="M737" s="38">
        <f t="shared" si="123"/>
        <v>10635</v>
      </c>
      <c r="N737" s="39"/>
      <c r="O737" s="37">
        <f t="shared" si="117"/>
        <v>32100</v>
      </c>
      <c r="P737" s="113">
        <v>32756.62</v>
      </c>
      <c r="Q737" s="37">
        <f t="shared" si="124"/>
        <v>23235</v>
      </c>
      <c r="R737" s="37">
        <f t="shared" si="125"/>
        <v>117243.38</v>
      </c>
      <c r="S737" s="92" t="s">
        <v>1084</v>
      </c>
      <c r="T737" s="90" t="s">
        <v>2178</v>
      </c>
      <c r="U737" s="107">
        <v>2</v>
      </c>
      <c r="V737" s="90" t="s">
        <v>1456</v>
      </c>
    </row>
    <row r="738" spans="1:31" s="14" customFormat="1" x14ac:dyDescent="0.25">
      <c r="A738" s="36">
        <v>731</v>
      </c>
      <c r="B738" s="90" t="s">
        <v>539</v>
      </c>
      <c r="C738" s="90" t="s">
        <v>25</v>
      </c>
      <c r="D738" s="90" t="s">
        <v>1091</v>
      </c>
      <c r="E738" s="131" t="s">
        <v>25</v>
      </c>
      <c r="F738" s="91">
        <v>10000</v>
      </c>
      <c r="G738" s="110">
        <v>0</v>
      </c>
      <c r="H738" s="37">
        <v>25</v>
      </c>
      <c r="I738" s="38">
        <f t="shared" si="119"/>
        <v>287</v>
      </c>
      <c r="J738" s="38">
        <f t="shared" si="120"/>
        <v>709.99999999999989</v>
      </c>
      <c r="K738" s="38">
        <f t="shared" si="121"/>
        <v>130</v>
      </c>
      <c r="L738" s="38">
        <f t="shared" si="122"/>
        <v>304</v>
      </c>
      <c r="M738" s="38">
        <f t="shared" si="123"/>
        <v>709</v>
      </c>
      <c r="N738" s="39"/>
      <c r="O738" s="37">
        <f t="shared" si="117"/>
        <v>2140</v>
      </c>
      <c r="P738" s="114">
        <v>666</v>
      </c>
      <c r="Q738" s="37">
        <f t="shared" si="124"/>
        <v>1549</v>
      </c>
      <c r="R738" s="37">
        <f t="shared" si="125"/>
        <v>9334</v>
      </c>
      <c r="S738" s="92" t="s">
        <v>1084</v>
      </c>
      <c r="T738" s="90" t="s">
        <v>2178</v>
      </c>
      <c r="U738" s="107" t="s">
        <v>2184</v>
      </c>
      <c r="V738" s="90" t="s">
        <v>1567</v>
      </c>
    </row>
    <row r="739" spans="1:31" s="14" customFormat="1" x14ac:dyDescent="0.25">
      <c r="A739" s="36">
        <v>732</v>
      </c>
      <c r="B739" s="90" t="s">
        <v>350</v>
      </c>
      <c r="C739" s="90" t="s">
        <v>190</v>
      </c>
      <c r="D739" s="90" t="s">
        <v>1112</v>
      </c>
      <c r="E739" s="130" t="s">
        <v>1083</v>
      </c>
      <c r="F739" s="91">
        <v>22000</v>
      </c>
      <c r="G739" s="110">
        <v>0</v>
      </c>
      <c r="H739" s="37">
        <v>25</v>
      </c>
      <c r="I739" s="38">
        <f t="shared" si="119"/>
        <v>631.4</v>
      </c>
      <c r="J739" s="38">
        <f t="shared" si="120"/>
        <v>1561.9999999999998</v>
      </c>
      <c r="K739" s="38">
        <f t="shared" si="121"/>
        <v>286</v>
      </c>
      <c r="L739" s="38">
        <f t="shared" si="122"/>
        <v>668.8</v>
      </c>
      <c r="M739" s="38">
        <f t="shared" si="123"/>
        <v>1559.8000000000002</v>
      </c>
      <c r="N739" s="39"/>
      <c r="O739" s="37">
        <f t="shared" si="117"/>
        <v>4708</v>
      </c>
      <c r="P739" s="113">
        <v>1325.2</v>
      </c>
      <c r="Q739" s="37">
        <f t="shared" si="124"/>
        <v>3407.8</v>
      </c>
      <c r="R739" s="37">
        <f t="shared" si="125"/>
        <v>20674.8</v>
      </c>
      <c r="S739" s="92" t="s">
        <v>1084</v>
      </c>
      <c r="T739" s="90" t="s">
        <v>2179</v>
      </c>
      <c r="U739" s="107">
        <v>1</v>
      </c>
      <c r="V739" s="90" t="s">
        <v>1400</v>
      </c>
    </row>
    <row r="740" spans="1:31" s="14" customFormat="1" x14ac:dyDescent="0.25">
      <c r="A740" s="36">
        <v>733</v>
      </c>
      <c r="B740" s="90" t="s">
        <v>2212</v>
      </c>
      <c r="C740" s="90" t="s">
        <v>51</v>
      </c>
      <c r="D740" s="90" t="s">
        <v>1138</v>
      </c>
      <c r="E740" s="130" t="s">
        <v>1083</v>
      </c>
      <c r="F740" s="91">
        <v>33000</v>
      </c>
      <c r="G740" s="110">
        <v>0</v>
      </c>
      <c r="H740" s="37">
        <v>25</v>
      </c>
      <c r="I740" s="38">
        <f t="shared" si="119"/>
        <v>947.1</v>
      </c>
      <c r="J740" s="38">
        <f t="shared" si="120"/>
        <v>2343</v>
      </c>
      <c r="K740" s="38">
        <f t="shared" si="121"/>
        <v>429</v>
      </c>
      <c r="L740" s="38">
        <f t="shared" si="122"/>
        <v>1003.2</v>
      </c>
      <c r="M740" s="38">
        <f t="shared" si="123"/>
        <v>2339.7000000000003</v>
      </c>
      <c r="N740" s="39"/>
      <c r="O740" s="37">
        <f t="shared" si="117"/>
        <v>7062</v>
      </c>
      <c r="P740" s="113">
        <v>1975.3</v>
      </c>
      <c r="Q740" s="37">
        <f t="shared" si="124"/>
        <v>5111.7000000000007</v>
      </c>
      <c r="R740" s="37">
        <f t="shared" si="125"/>
        <v>31024.7</v>
      </c>
      <c r="S740" s="94" t="s">
        <v>1092</v>
      </c>
      <c r="T740" s="90" t="s">
        <v>2179</v>
      </c>
      <c r="U740" s="107" t="s">
        <v>2183</v>
      </c>
      <c r="V740" s="90" t="s">
        <v>2386</v>
      </c>
      <c r="W740" s="8"/>
      <c r="X740" s="8"/>
      <c r="Y740" s="8"/>
      <c r="Z740" s="8"/>
      <c r="AA740" s="8"/>
      <c r="AB740" s="8"/>
      <c r="AC740" s="8"/>
      <c r="AD740" s="8"/>
      <c r="AE740" s="8"/>
    </row>
    <row r="741" spans="1:31" s="14" customFormat="1" x14ac:dyDescent="0.25">
      <c r="A741" s="36">
        <v>734</v>
      </c>
      <c r="B741" s="90" t="s">
        <v>440</v>
      </c>
      <c r="C741" s="90" t="s">
        <v>441</v>
      </c>
      <c r="D741" s="90" t="s">
        <v>1137</v>
      </c>
      <c r="E741" s="130" t="s">
        <v>1083</v>
      </c>
      <c r="F741" s="91">
        <v>10000</v>
      </c>
      <c r="G741" s="110">
        <v>0</v>
      </c>
      <c r="H741" s="37">
        <v>25</v>
      </c>
      <c r="I741" s="38">
        <f t="shared" si="119"/>
        <v>287</v>
      </c>
      <c r="J741" s="38">
        <f t="shared" si="120"/>
        <v>709.99999999999989</v>
      </c>
      <c r="K741" s="38">
        <f t="shared" si="121"/>
        <v>130</v>
      </c>
      <c r="L741" s="38">
        <f t="shared" si="122"/>
        <v>304</v>
      </c>
      <c r="M741" s="38">
        <f t="shared" si="123"/>
        <v>709</v>
      </c>
      <c r="N741" s="39"/>
      <c r="O741" s="37">
        <f t="shared" si="117"/>
        <v>2140</v>
      </c>
      <c r="P741" s="114">
        <v>666</v>
      </c>
      <c r="Q741" s="37">
        <f t="shared" si="124"/>
        <v>1549</v>
      </c>
      <c r="R741" s="37">
        <f t="shared" si="125"/>
        <v>9334</v>
      </c>
      <c r="S741" s="94" t="s">
        <v>1092</v>
      </c>
      <c r="T741" s="90" t="s">
        <v>2179</v>
      </c>
      <c r="U741" s="107">
        <v>2</v>
      </c>
      <c r="V741" s="90" t="s">
        <v>1478</v>
      </c>
    </row>
    <row r="742" spans="1:31" s="14" customFormat="1" x14ac:dyDescent="0.25">
      <c r="A742" s="36">
        <v>735</v>
      </c>
      <c r="B742" s="90" t="s">
        <v>926</v>
      </c>
      <c r="C742" s="90" t="s">
        <v>181</v>
      </c>
      <c r="D742" s="90" t="s">
        <v>1115</v>
      </c>
      <c r="E742" s="130" t="s">
        <v>1083</v>
      </c>
      <c r="F742" s="91">
        <v>20000</v>
      </c>
      <c r="G742" s="110">
        <v>0</v>
      </c>
      <c r="H742" s="37">
        <v>25</v>
      </c>
      <c r="I742" s="38">
        <f t="shared" si="119"/>
        <v>574</v>
      </c>
      <c r="J742" s="38">
        <f t="shared" si="120"/>
        <v>1419.9999999999998</v>
      </c>
      <c r="K742" s="38">
        <f t="shared" si="121"/>
        <v>260</v>
      </c>
      <c r="L742" s="38">
        <f t="shared" si="122"/>
        <v>608</v>
      </c>
      <c r="M742" s="38">
        <f t="shared" si="123"/>
        <v>1418</v>
      </c>
      <c r="N742" s="39"/>
      <c r="O742" s="37">
        <f t="shared" ref="O742:O770" si="126">I742+J742+K742+L742+M742</f>
        <v>4280</v>
      </c>
      <c r="P742" s="113">
        <v>2584.66</v>
      </c>
      <c r="Q742" s="37">
        <f t="shared" si="124"/>
        <v>3098</v>
      </c>
      <c r="R742" s="37">
        <f t="shared" si="125"/>
        <v>17415.34</v>
      </c>
      <c r="S742" s="93" t="s">
        <v>1089</v>
      </c>
      <c r="T742" s="90" t="s">
        <v>2179</v>
      </c>
      <c r="U742" s="107">
        <v>3</v>
      </c>
      <c r="V742" s="90" t="s">
        <v>1915</v>
      </c>
    </row>
    <row r="743" spans="1:31" s="14" customFormat="1" x14ac:dyDescent="0.25">
      <c r="A743" s="36">
        <v>736</v>
      </c>
      <c r="B743" s="90" t="s">
        <v>477</v>
      </c>
      <c r="C743" s="90" t="s">
        <v>84</v>
      </c>
      <c r="D743" s="90" t="s">
        <v>1104</v>
      </c>
      <c r="E743" s="130" t="s">
        <v>1083</v>
      </c>
      <c r="F743" s="91">
        <v>31500</v>
      </c>
      <c r="G743" s="110">
        <v>0</v>
      </c>
      <c r="H743" s="37">
        <v>25</v>
      </c>
      <c r="I743" s="38">
        <f t="shared" si="119"/>
        <v>904.05</v>
      </c>
      <c r="J743" s="38">
        <f t="shared" si="120"/>
        <v>2236.5</v>
      </c>
      <c r="K743" s="38">
        <f t="shared" si="121"/>
        <v>409.5</v>
      </c>
      <c r="L743" s="38">
        <f t="shared" si="122"/>
        <v>957.6</v>
      </c>
      <c r="M743" s="38">
        <f t="shared" si="123"/>
        <v>2233.3500000000004</v>
      </c>
      <c r="N743" s="39"/>
      <c r="O743" s="37">
        <f t="shared" si="126"/>
        <v>6741.0000000000009</v>
      </c>
      <c r="P743" s="113">
        <v>7439.47</v>
      </c>
      <c r="Q743" s="37">
        <f t="shared" si="124"/>
        <v>4879.3500000000004</v>
      </c>
      <c r="R743" s="37">
        <f t="shared" si="125"/>
        <v>24060.53</v>
      </c>
      <c r="S743" s="92" t="s">
        <v>1084</v>
      </c>
      <c r="T743" s="90" t="s">
        <v>2179</v>
      </c>
      <c r="U743" s="107">
        <v>2</v>
      </c>
      <c r="V743" s="90" t="s">
        <v>1510</v>
      </c>
    </row>
    <row r="744" spans="1:31" s="14" customFormat="1" x14ac:dyDescent="0.25">
      <c r="A744" s="36">
        <v>737</v>
      </c>
      <c r="B744" s="90" t="s">
        <v>762</v>
      </c>
      <c r="C744" s="90" t="s">
        <v>51</v>
      </c>
      <c r="D744" s="90" t="s">
        <v>1122</v>
      </c>
      <c r="E744" s="130" t="s">
        <v>1083</v>
      </c>
      <c r="F744" s="91">
        <v>30000</v>
      </c>
      <c r="G744" s="110">
        <v>0</v>
      </c>
      <c r="H744" s="37">
        <v>25</v>
      </c>
      <c r="I744" s="38">
        <f t="shared" si="119"/>
        <v>861</v>
      </c>
      <c r="J744" s="38">
        <f t="shared" si="120"/>
        <v>2130</v>
      </c>
      <c r="K744" s="38">
        <f t="shared" si="121"/>
        <v>390</v>
      </c>
      <c r="L744" s="38">
        <f t="shared" si="122"/>
        <v>912</v>
      </c>
      <c r="M744" s="38">
        <f t="shared" si="123"/>
        <v>2127</v>
      </c>
      <c r="N744" s="39"/>
      <c r="O744" s="37">
        <f t="shared" si="126"/>
        <v>6420</v>
      </c>
      <c r="P744" s="113">
        <v>1798</v>
      </c>
      <c r="Q744" s="37">
        <f t="shared" si="124"/>
        <v>4647</v>
      </c>
      <c r="R744" s="37">
        <f t="shared" si="125"/>
        <v>28202</v>
      </c>
      <c r="S744" s="92" t="s">
        <v>1084</v>
      </c>
      <c r="T744" s="90" t="s">
        <v>2179</v>
      </c>
      <c r="U744" s="107">
        <v>2</v>
      </c>
      <c r="V744" s="90" t="s">
        <v>1768</v>
      </c>
    </row>
    <row r="745" spans="1:31" s="14" customFormat="1" x14ac:dyDescent="0.25">
      <c r="A745" s="36">
        <v>738</v>
      </c>
      <c r="B745" s="90" t="s">
        <v>2069</v>
      </c>
      <c r="C745" s="90" t="s">
        <v>58</v>
      </c>
      <c r="D745" s="90" t="s">
        <v>1137</v>
      </c>
      <c r="E745" s="130" t="s">
        <v>1083</v>
      </c>
      <c r="F745" s="91">
        <v>12500</v>
      </c>
      <c r="G745" s="110">
        <v>0</v>
      </c>
      <c r="H745" s="37">
        <v>25</v>
      </c>
      <c r="I745" s="38">
        <f t="shared" si="119"/>
        <v>358.75</v>
      </c>
      <c r="J745" s="38">
        <f t="shared" si="120"/>
        <v>887.49999999999989</v>
      </c>
      <c r="K745" s="38">
        <f t="shared" si="121"/>
        <v>162.5</v>
      </c>
      <c r="L745" s="38">
        <f t="shared" si="122"/>
        <v>380</v>
      </c>
      <c r="M745" s="38">
        <f t="shared" si="123"/>
        <v>886.25000000000011</v>
      </c>
      <c r="N745" s="39"/>
      <c r="O745" s="37">
        <f t="shared" si="126"/>
        <v>2675</v>
      </c>
      <c r="P745" s="114">
        <v>763.75</v>
      </c>
      <c r="Q745" s="37">
        <f t="shared" si="124"/>
        <v>1936.25</v>
      </c>
      <c r="R745" s="37">
        <f t="shared" si="125"/>
        <v>11736.25</v>
      </c>
      <c r="S745" s="92" t="s">
        <v>1084</v>
      </c>
      <c r="T745" s="90" t="s">
        <v>2179</v>
      </c>
      <c r="U745" s="107" t="s">
        <v>2182</v>
      </c>
      <c r="V745" s="90" t="s">
        <v>2376</v>
      </c>
    </row>
    <row r="746" spans="1:31" s="14" customFormat="1" x14ac:dyDescent="0.25">
      <c r="A746" s="36">
        <v>739</v>
      </c>
      <c r="B746" s="90" t="s">
        <v>2401</v>
      </c>
      <c r="C746" s="90" t="s">
        <v>51</v>
      </c>
      <c r="D746" s="90" t="s">
        <v>1105</v>
      </c>
      <c r="E746" s="130" t="s">
        <v>1083</v>
      </c>
      <c r="F746" s="91">
        <v>33000</v>
      </c>
      <c r="G746" s="110">
        <v>0</v>
      </c>
      <c r="H746" s="37">
        <v>25</v>
      </c>
      <c r="I746" s="38">
        <f t="shared" si="119"/>
        <v>947.1</v>
      </c>
      <c r="J746" s="38">
        <f t="shared" si="120"/>
        <v>2343</v>
      </c>
      <c r="K746" s="38">
        <f t="shared" si="121"/>
        <v>429</v>
      </c>
      <c r="L746" s="38">
        <f t="shared" si="122"/>
        <v>1003.2</v>
      </c>
      <c r="M746" s="38">
        <f t="shared" si="123"/>
        <v>2339.7000000000003</v>
      </c>
      <c r="N746" s="39"/>
      <c r="O746" s="37">
        <f t="shared" si="126"/>
        <v>7062</v>
      </c>
      <c r="P746" s="113">
        <v>1975.3</v>
      </c>
      <c r="Q746" s="37">
        <f t="shared" si="124"/>
        <v>5111.7000000000007</v>
      </c>
      <c r="R746" s="37">
        <f t="shared" si="125"/>
        <v>31024.7</v>
      </c>
      <c r="S746" s="92" t="s">
        <v>1084</v>
      </c>
      <c r="T746" s="90" t="s">
        <v>2179</v>
      </c>
      <c r="U746" s="107">
        <v>2</v>
      </c>
      <c r="V746" s="90" t="s">
        <v>2427</v>
      </c>
    </row>
    <row r="747" spans="1:31" s="14" customFormat="1" ht="39" x14ac:dyDescent="0.25">
      <c r="A747" s="36">
        <v>740</v>
      </c>
      <c r="B747" s="90" t="s">
        <v>435</v>
      </c>
      <c r="C747" s="90" t="s">
        <v>159</v>
      </c>
      <c r="D747" s="90" t="s">
        <v>1137</v>
      </c>
      <c r="E747" s="130" t="s">
        <v>2183</v>
      </c>
      <c r="F747" s="91">
        <v>150000</v>
      </c>
      <c r="G747" s="111">
        <v>23569.09</v>
      </c>
      <c r="H747" s="37">
        <v>25</v>
      </c>
      <c r="I747" s="38">
        <f t="shared" si="119"/>
        <v>4305</v>
      </c>
      <c r="J747" s="38">
        <f t="shared" si="120"/>
        <v>10649.999999999998</v>
      </c>
      <c r="K747" s="38">
        <f t="shared" si="121"/>
        <v>1950</v>
      </c>
      <c r="L747" s="38">
        <f t="shared" si="122"/>
        <v>4560</v>
      </c>
      <c r="M747" s="38">
        <f t="shared" si="123"/>
        <v>10635</v>
      </c>
      <c r="N747" s="39"/>
      <c r="O747" s="37">
        <f t="shared" si="126"/>
        <v>32100</v>
      </c>
      <c r="P747" s="113">
        <v>33649.21</v>
      </c>
      <c r="Q747" s="37">
        <f t="shared" si="124"/>
        <v>23235</v>
      </c>
      <c r="R747" s="37">
        <f t="shared" si="125"/>
        <v>116350.79000000001</v>
      </c>
      <c r="S747" s="92" t="s">
        <v>1084</v>
      </c>
      <c r="T747" s="90" t="s">
        <v>2178</v>
      </c>
      <c r="U747" s="107">
        <v>2</v>
      </c>
      <c r="V747" s="90" t="s">
        <v>1474</v>
      </c>
    </row>
    <row r="748" spans="1:31" s="14" customFormat="1" x14ac:dyDescent="0.25">
      <c r="A748" s="36">
        <v>741</v>
      </c>
      <c r="B748" s="90" t="s">
        <v>2173</v>
      </c>
      <c r="C748" s="90" t="s">
        <v>23</v>
      </c>
      <c r="D748" s="90" t="s">
        <v>1140</v>
      </c>
      <c r="E748" s="130" t="s">
        <v>1083</v>
      </c>
      <c r="F748" s="91">
        <v>45000</v>
      </c>
      <c r="G748" s="111">
        <v>1148.33</v>
      </c>
      <c r="H748" s="37">
        <v>25</v>
      </c>
      <c r="I748" s="38">
        <f t="shared" si="119"/>
        <v>1291.5</v>
      </c>
      <c r="J748" s="38">
        <f t="shared" si="120"/>
        <v>3194.9999999999995</v>
      </c>
      <c r="K748" s="38">
        <f t="shared" si="121"/>
        <v>585</v>
      </c>
      <c r="L748" s="38">
        <f t="shared" si="122"/>
        <v>1368</v>
      </c>
      <c r="M748" s="38">
        <f t="shared" si="123"/>
        <v>3190.5</v>
      </c>
      <c r="N748" s="39"/>
      <c r="O748" s="37">
        <f t="shared" si="126"/>
        <v>9630</v>
      </c>
      <c r="P748" s="113">
        <v>3832.83</v>
      </c>
      <c r="Q748" s="37">
        <f t="shared" si="124"/>
        <v>6970.5</v>
      </c>
      <c r="R748" s="37">
        <f t="shared" si="125"/>
        <v>41167.17</v>
      </c>
      <c r="S748" s="92" t="s">
        <v>1084</v>
      </c>
      <c r="T748" s="90" t="s">
        <v>2178</v>
      </c>
      <c r="U748" s="107">
        <v>1</v>
      </c>
      <c r="V748" s="90" t="s">
        <v>2381</v>
      </c>
      <c r="W748" s="8"/>
      <c r="X748" s="8"/>
      <c r="Y748" s="8"/>
      <c r="Z748" s="8"/>
      <c r="AA748" s="8"/>
      <c r="AB748" s="8"/>
      <c r="AC748" s="8"/>
      <c r="AD748" s="8"/>
      <c r="AE748" s="8"/>
    </row>
    <row r="749" spans="1:31" s="14" customFormat="1" x14ac:dyDescent="0.25">
      <c r="A749" s="36">
        <v>742</v>
      </c>
      <c r="B749" s="90" t="s">
        <v>443</v>
      </c>
      <c r="C749" s="90" t="s">
        <v>23</v>
      </c>
      <c r="D749" s="90" t="s">
        <v>1137</v>
      </c>
      <c r="E749" s="130" t="s">
        <v>1083</v>
      </c>
      <c r="F749" s="91">
        <v>11511.5</v>
      </c>
      <c r="G749" s="110">
        <v>0</v>
      </c>
      <c r="H749" s="37">
        <v>25</v>
      </c>
      <c r="I749" s="38">
        <f t="shared" si="119"/>
        <v>330.38004999999998</v>
      </c>
      <c r="J749" s="38">
        <f t="shared" si="120"/>
        <v>817.31649999999991</v>
      </c>
      <c r="K749" s="38">
        <f t="shared" si="121"/>
        <v>149.64949999999999</v>
      </c>
      <c r="L749" s="38">
        <f t="shared" si="122"/>
        <v>349.94959999999998</v>
      </c>
      <c r="M749" s="38">
        <f t="shared" si="123"/>
        <v>816.1653500000001</v>
      </c>
      <c r="N749" s="39"/>
      <c r="O749" s="37">
        <f t="shared" si="126"/>
        <v>2463.4609999999998</v>
      </c>
      <c r="P749" s="114">
        <v>755.33</v>
      </c>
      <c r="Q749" s="37">
        <f t="shared" si="124"/>
        <v>1783.1313500000001</v>
      </c>
      <c r="R749" s="37">
        <f t="shared" si="125"/>
        <v>10756.17</v>
      </c>
      <c r="S749" s="92" t="s">
        <v>1084</v>
      </c>
      <c r="T749" s="90" t="s">
        <v>2178</v>
      </c>
      <c r="U749" s="107">
        <v>1</v>
      </c>
      <c r="V749" s="90" t="s">
        <v>1480</v>
      </c>
    </row>
    <row r="750" spans="1:31" s="14" customFormat="1" ht="39" x14ac:dyDescent="0.25">
      <c r="A750" s="36">
        <v>743</v>
      </c>
      <c r="B750" s="90" t="s">
        <v>365</v>
      </c>
      <c r="C750" s="90" t="s">
        <v>257</v>
      </c>
      <c r="D750" s="90" t="s">
        <v>1095</v>
      </c>
      <c r="E750" s="130" t="s">
        <v>1085</v>
      </c>
      <c r="F750" s="91">
        <v>30000</v>
      </c>
      <c r="G750" s="110">
        <v>0</v>
      </c>
      <c r="H750" s="37">
        <v>25</v>
      </c>
      <c r="I750" s="38">
        <f t="shared" si="119"/>
        <v>861</v>
      </c>
      <c r="J750" s="38">
        <f t="shared" si="120"/>
        <v>2130</v>
      </c>
      <c r="K750" s="38">
        <f t="shared" si="121"/>
        <v>390</v>
      </c>
      <c r="L750" s="38">
        <f t="shared" si="122"/>
        <v>912</v>
      </c>
      <c r="M750" s="38">
        <f t="shared" si="123"/>
        <v>2127</v>
      </c>
      <c r="N750" s="39"/>
      <c r="O750" s="37">
        <f t="shared" si="126"/>
        <v>6420</v>
      </c>
      <c r="P750" s="113">
        <v>3154.33</v>
      </c>
      <c r="Q750" s="37">
        <f t="shared" si="124"/>
        <v>4647</v>
      </c>
      <c r="R750" s="37">
        <f t="shared" si="125"/>
        <v>26845.67</v>
      </c>
      <c r="S750" s="92" t="s">
        <v>1084</v>
      </c>
      <c r="T750" s="90" t="s">
        <v>2179</v>
      </c>
      <c r="U750" s="107">
        <v>2</v>
      </c>
      <c r="V750" s="90" t="s">
        <v>1413</v>
      </c>
    </row>
    <row r="751" spans="1:31" s="14" customFormat="1" x14ac:dyDescent="0.25">
      <c r="A751" s="36">
        <v>744</v>
      </c>
      <c r="B751" s="90" t="s">
        <v>877</v>
      </c>
      <c r="C751" s="90" t="s">
        <v>878</v>
      </c>
      <c r="D751" s="90" t="s">
        <v>1095</v>
      </c>
      <c r="E751" s="130" t="s">
        <v>1083</v>
      </c>
      <c r="F751" s="91">
        <v>35000</v>
      </c>
      <c r="G751" s="110">
        <v>0</v>
      </c>
      <c r="H751" s="37">
        <v>25</v>
      </c>
      <c r="I751" s="38">
        <f t="shared" si="119"/>
        <v>1004.5</v>
      </c>
      <c r="J751" s="38">
        <f t="shared" si="120"/>
        <v>2485</v>
      </c>
      <c r="K751" s="38">
        <f t="shared" si="121"/>
        <v>455</v>
      </c>
      <c r="L751" s="38">
        <f t="shared" si="122"/>
        <v>1064</v>
      </c>
      <c r="M751" s="38">
        <f t="shared" si="123"/>
        <v>2481.5</v>
      </c>
      <c r="N751" s="39"/>
      <c r="O751" s="37">
        <f t="shared" si="126"/>
        <v>7490</v>
      </c>
      <c r="P751" s="113">
        <v>2193.5</v>
      </c>
      <c r="Q751" s="37">
        <f t="shared" si="124"/>
        <v>5421.5</v>
      </c>
      <c r="R751" s="37">
        <f t="shared" si="125"/>
        <v>32806.5</v>
      </c>
      <c r="S751" s="92" t="s">
        <v>1084</v>
      </c>
      <c r="T751" s="90" t="s">
        <v>2178</v>
      </c>
      <c r="U751" s="107">
        <v>4</v>
      </c>
      <c r="V751" s="90" t="s">
        <v>1869</v>
      </c>
    </row>
    <row r="752" spans="1:31" s="14" customFormat="1" x14ac:dyDescent="0.25">
      <c r="A752" s="36">
        <v>745</v>
      </c>
      <c r="B752" s="90" t="s">
        <v>801</v>
      </c>
      <c r="C752" s="90" t="s">
        <v>58</v>
      </c>
      <c r="D752" s="90" t="s">
        <v>1137</v>
      </c>
      <c r="E752" s="130" t="s">
        <v>1083</v>
      </c>
      <c r="F752" s="91">
        <v>12500</v>
      </c>
      <c r="G752" s="110">
        <v>0</v>
      </c>
      <c r="H752" s="37">
        <v>25</v>
      </c>
      <c r="I752" s="38">
        <f t="shared" si="119"/>
        <v>358.75</v>
      </c>
      <c r="J752" s="38">
        <f t="shared" si="120"/>
        <v>887.49999999999989</v>
      </c>
      <c r="K752" s="38">
        <f t="shared" si="121"/>
        <v>162.5</v>
      </c>
      <c r="L752" s="38">
        <f t="shared" si="122"/>
        <v>380</v>
      </c>
      <c r="M752" s="38">
        <f t="shared" si="123"/>
        <v>886.25000000000011</v>
      </c>
      <c r="N752" s="39"/>
      <c r="O752" s="37">
        <f t="shared" si="126"/>
        <v>2675</v>
      </c>
      <c r="P752" s="114">
        <v>763.75</v>
      </c>
      <c r="Q752" s="37">
        <f t="shared" si="124"/>
        <v>1936.25</v>
      </c>
      <c r="R752" s="37">
        <f t="shared" si="125"/>
        <v>11736.25</v>
      </c>
      <c r="S752" s="92" t="s">
        <v>1084</v>
      </c>
      <c r="T752" s="90" t="s">
        <v>2178</v>
      </c>
      <c r="U752" s="107" t="s">
        <v>2183</v>
      </c>
      <c r="V752" s="90" t="s">
        <v>1803</v>
      </c>
    </row>
    <row r="753" spans="1:22" s="14" customFormat="1" x14ac:dyDescent="0.25">
      <c r="A753" s="36">
        <v>746</v>
      </c>
      <c r="B753" s="90" t="s">
        <v>2400</v>
      </c>
      <c r="C753" s="90" t="s">
        <v>51</v>
      </c>
      <c r="D753" s="90" t="s">
        <v>1104</v>
      </c>
      <c r="E753" s="130" t="s">
        <v>1083</v>
      </c>
      <c r="F753" s="91">
        <v>25000</v>
      </c>
      <c r="G753" s="110">
        <v>0</v>
      </c>
      <c r="H753" s="37">
        <v>25</v>
      </c>
      <c r="I753" s="38">
        <f t="shared" si="119"/>
        <v>717.5</v>
      </c>
      <c r="J753" s="38">
        <f t="shared" si="120"/>
        <v>1774.9999999999998</v>
      </c>
      <c r="K753" s="38">
        <f t="shared" si="121"/>
        <v>325</v>
      </c>
      <c r="L753" s="38">
        <f t="shared" si="122"/>
        <v>760</v>
      </c>
      <c r="M753" s="38">
        <f t="shared" si="123"/>
        <v>1772.5000000000002</v>
      </c>
      <c r="N753" s="39"/>
      <c r="O753" s="37">
        <f t="shared" si="126"/>
        <v>5350</v>
      </c>
      <c r="P753" s="113">
        <v>1502.5</v>
      </c>
      <c r="Q753" s="37">
        <f t="shared" si="124"/>
        <v>3872.5</v>
      </c>
      <c r="R753" s="37">
        <f t="shared" si="125"/>
        <v>23497.5</v>
      </c>
      <c r="S753" s="92" t="s">
        <v>1084</v>
      </c>
      <c r="T753" s="90" t="s">
        <v>2179</v>
      </c>
      <c r="U753" s="107">
        <v>2</v>
      </c>
      <c r="V753" s="90" t="s">
        <v>2426</v>
      </c>
    </row>
    <row r="754" spans="1:22" s="14" customFormat="1" ht="39" x14ac:dyDescent="0.25">
      <c r="A754" s="36">
        <v>747</v>
      </c>
      <c r="B754" s="90" t="s">
        <v>631</v>
      </c>
      <c r="C754" s="90" t="s">
        <v>208</v>
      </c>
      <c r="D754" s="90" t="s">
        <v>1115</v>
      </c>
      <c r="E754" s="130" t="s">
        <v>1085</v>
      </c>
      <c r="F754" s="91">
        <v>22000</v>
      </c>
      <c r="G754" s="110">
        <v>0</v>
      </c>
      <c r="H754" s="37">
        <v>25</v>
      </c>
      <c r="I754" s="38">
        <f t="shared" si="119"/>
        <v>631.4</v>
      </c>
      <c r="J754" s="38">
        <f t="shared" si="120"/>
        <v>1561.9999999999998</v>
      </c>
      <c r="K754" s="38">
        <f t="shared" si="121"/>
        <v>286</v>
      </c>
      <c r="L754" s="38">
        <f t="shared" si="122"/>
        <v>668.8</v>
      </c>
      <c r="M754" s="38">
        <f t="shared" si="123"/>
        <v>1559.8000000000002</v>
      </c>
      <c r="N754" s="39"/>
      <c r="O754" s="37">
        <f t="shared" si="126"/>
        <v>4708</v>
      </c>
      <c r="P754" s="113">
        <v>1375.2</v>
      </c>
      <c r="Q754" s="37">
        <f t="shared" si="124"/>
        <v>3407.8</v>
      </c>
      <c r="R754" s="37">
        <f t="shared" si="125"/>
        <v>20624.8</v>
      </c>
      <c r="S754" s="92" t="s">
        <v>1084</v>
      </c>
      <c r="T754" s="90" t="s">
        <v>2179</v>
      </c>
      <c r="U754" s="107">
        <v>1</v>
      </c>
      <c r="V754" s="90" t="s">
        <v>1652</v>
      </c>
    </row>
    <row r="755" spans="1:22" s="14" customFormat="1" x14ac:dyDescent="0.25">
      <c r="A755" s="36">
        <v>748</v>
      </c>
      <c r="B755" s="90" t="s">
        <v>609</v>
      </c>
      <c r="C755" s="90" t="s">
        <v>88</v>
      </c>
      <c r="D755" s="90" t="s">
        <v>1137</v>
      </c>
      <c r="E755" s="130" t="s">
        <v>1083</v>
      </c>
      <c r="F755" s="91">
        <v>10000</v>
      </c>
      <c r="G755" s="110">
        <v>0</v>
      </c>
      <c r="H755" s="37">
        <v>25</v>
      </c>
      <c r="I755" s="38">
        <f t="shared" si="119"/>
        <v>287</v>
      </c>
      <c r="J755" s="38">
        <f t="shared" si="120"/>
        <v>709.99999999999989</v>
      </c>
      <c r="K755" s="38">
        <f t="shared" si="121"/>
        <v>130</v>
      </c>
      <c r="L755" s="38">
        <f t="shared" si="122"/>
        <v>304</v>
      </c>
      <c r="M755" s="38">
        <f t="shared" si="123"/>
        <v>709</v>
      </c>
      <c r="N755" s="39"/>
      <c r="O755" s="37">
        <f t="shared" si="126"/>
        <v>2140</v>
      </c>
      <c r="P755" s="114">
        <v>616</v>
      </c>
      <c r="Q755" s="37">
        <f t="shared" si="124"/>
        <v>1549</v>
      </c>
      <c r="R755" s="37">
        <f t="shared" si="125"/>
        <v>9384</v>
      </c>
      <c r="S755" s="92" t="s">
        <v>1084</v>
      </c>
      <c r="T755" s="90" t="s">
        <v>2179</v>
      </c>
      <c r="U755" s="107">
        <v>2</v>
      </c>
      <c r="V755" s="90" t="s">
        <v>1634</v>
      </c>
    </row>
    <row r="756" spans="1:22" s="14" customFormat="1" x14ac:dyDescent="0.25">
      <c r="A756" s="36">
        <v>749</v>
      </c>
      <c r="B756" s="90" t="s">
        <v>180</v>
      </c>
      <c r="C756" s="90" t="s">
        <v>181</v>
      </c>
      <c r="D756" s="90" t="s">
        <v>2218</v>
      </c>
      <c r="E756" s="130" t="s">
        <v>1083</v>
      </c>
      <c r="F756" s="91">
        <v>30000</v>
      </c>
      <c r="G756" s="110">
        <v>0</v>
      </c>
      <c r="H756" s="37">
        <v>25</v>
      </c>
      <c r="I756" s="38">
        <f t="shared" si="119"/>
        <v>861</v>
      </c>
      <c r="J756" s="38">
        <f t="shared" si="120"/>
        <v>2130</v>
      </c>
      <c r="K756" s="38">
        <f t="shared" si="121"/>
        <v>390</v>
      </c>
      <c r="L756" s="38">
        <f t="shared" si="122"/>
        <v>912</v>
      </c>
      <c r="M756" s="38">
        <f t="shared" si="123"/>
        <v>2127</v>
      </c>
      <c r="N756" s="39"/>
      <c r="O756" s="37">
        <f t="shared" si="126"/>
        <v>6420</v>
      </c>
      <c r="P756" s="113">
        <v>2350.11</v>
      </c>
      <c r="Q756" s="37">
        <f t="shared" si="124"/>
        <v>4647</v>
      </c>
      <c r="R756" s="37">
        <v>27649.89</v>
      </c>
      <c r="S756" s="94" t="s">
        <v>1092</v>
      </c>
      <c r="T756" s="90" t="s">
        <v>2179</v>
      </c>
      <c r="U756" s="107" t="s">
        <v>2182</v>
      </c>
      <c r="V756" s="90" t="s">
        <v>1270</v>
      </c>
    </row>
    <row r="757" spans="1:22" s="14" customFormat="1" x14ac:dyDescent="0.25">
      <c r="A757" s="36">
        <v>750</v>
      </c>
      <c r="B757" s="90" t="s">
        <v>792</v>
      </c>
      <c r="C757" s="90" t="s">
        <v>793</v>
      </c>
      <c r="D757" s="90" t="s">
        <v>1096</v>
      </c>
      <c r="E757" s="130" t="s">
        <v>1083</v>
      </c>
      <c r="F757" s="91">
        <v>40000</v>
      </c>
      <c r="G757" s="112">
        <v>442.65</v>
      </c>
      <c r="H757" s="37">
        <v>25</v>
      </c>
      <c r="I757" s="38">
        <f t="shared" si="119"/>
        <v>1148</v>
      </c>
      <c r="J757" s="38">
        <f t="shared" si="120"/>
        <v>2839.9999999999995</v>
      </c>
      <c r="K757" s="38">
        <f t="shared" si="121"/>
        <v>520</v>
      </c>
      <c r="L757" s="38">
        <f t="shared" si="122"/>
        <v>1216</v>
      </c>
      <c r="M757" s="38">
        <f t="shared" si="123"/>
        <v>2836</v>
      </c>
      <c r="N757" s="39"/>
      <c r="O757" s="37">
        <f t="shared" si="126"/>
        <v>8560</v>
      </c>
      <c r="P757" s="113">
        <v>3231.65</v>
      </c>
      <c r="Q757" s="37">
        <f t="shared" si="124"/>
        <v>6196</v>
      </c>
      <c r="R757" s="37">
        <f>F757-P757</f>
        <v>36768.35</v>
      </c>
      <c r="S757" s="93" t="s">
        <v>1089</v>
      </c>
      <c r="T757" s="90" t="s">
        <v>2179</v>
      </c>
      <c r="U757" s="107">
        <v>3</v>
      </c>
      <c r="V757" s="90" t="s">
        <v>1796</v>
      </c>
    </row>
    <row r="758" spans="1:22" s="14" customFormat="1" x14ac:dyDescent="0.25">
      <c r="A758" s="36">
        <v>751</v>
      </c>
      <c r="B758" s="90" t="s">
        <v>924</v>
      </c>
      <c r="C758" s="90" t="s">
        <v>51</v>
      </c>
      <c r="D758" s="90" t="s">
        <v>1133</v>
      </c>
      <c r="E758" s="130" t="s">
        <v>1083</v>
      </c>
      <c r="F758" s="91">
        <v>33000</v>
      </c>
      <c r="G758" s="110">
        <v>0</v>
      </c>
      <c r="H758" s="37">
        <v>25</v>
      </c>
      <c r="I758" s="38">
        <f t="shared" si="119"/>
        <v>947.1</v>
      </c>
      <c r="J758" s="38">
        <f t="shared" si="120"/>
        <v>2343</v>
      </c>
      <c r="K758" s="38">
        <f t="shared" si="121"/>
        <v>429</v>
      </c>
      <c r="L758" s="38">
        <f t="shared" si="122"/>
        <v>1003.2</v>
      </c>
      <c r="M758" s="38">
        <f t="shared" si="123"/>
        <v>2339.7000000000003</v>
      </c>
      <c r="N758" s="39"/>
      <c r="O758" s="37">
        <f t="shared" si="126"/>
        <v>7062</v>
      </c>
      <c r="P758" s="113">
        <v>8810.7099999999991</v>
      </c>
      <c r="Q758" s="37">
        <f t="shared" si="124"/>
        <v>5111.7000000000007</v>
      </c>
      <c r="R758" s="37">
        <v>24189.29</v>
      </c>
      <c r="S758" s="92" t="s">
        <v>1084</v>
      </c>
      <c r="T758" s="90" t="s">
        <v>2179</v>
      </c>
      <c r="U758" s="107">
        <v>3</v>
      </c>
      <c r="V758" s="90" t="s">
        <v>1913</v>
      </c>
    </row>
    <row r="759" spans="1:22" s="14" customFormat="1" x14ac:dyDescent="0.25">
      <c r="A759" s="36">
        <v>752</v>
      </c>
      <c r="B759" s="90" t="s">
        <v>194</v>
      </c>
      <c r="C759" s="90" t="s">
        <v>195</v>
      </c>
      <c r="D759" s="90" t="s">
        <v>1082</v>
      </c>
      <c r="E759" s="130" t="s">
        <v>1083</v>
      </c>
      <c r="F759" s="91">
        <v>140000</v>
      </c>
      <c r="G759" s="111">
        <v>21514.37</v>
      </c>
      <c r="H759" s="37">
        <v>25</v>
      </c>
      <c r="I759" s="38">
        <f t="shared" si="119"/>
        <v>4018</v>
      </c>
      <c r="J759" s="38">
        <f t="shared" si="120"/>
        <v>9940</v>
      </c>
      <c r="K759" s="38">
        <f t="shared" si="121"/>
        <v>1820</v>
      </c>
      <c r="L759" s="38">
        <f t="shared" si="122"/>
        <v>4256</v>
      </c>
      <c r="M759" s="38">
        <f t="shared" si="123"/>
        <v>9926</v>
      </c>
      <c r="N759" s="39"/>
      <c r="O759" s="37">
        <f t="shared" si="126"/>
        <v>29960</v>
      </c>
      <c r="P759" s="113">
        <v>29813.37</v>
      </c>
      <c r="Q759" s="37">
        <f t="shared" si="124"/>
        <v>21686</v>
      </c>
      <c r="R759" s="37">
        <f t="shared" ref="R759:R790" si="127">F759-P759</f>
        <v>110186.63</v>
      </c>
      <c r="S759" s="92" t="s">
        <v>1084</v>
      </c>
      <c r="T759" s="90" t="s">
        <v>2179</v>
      </c>
      <c r="U759" s="107">
        <v>1</v>
      </c>
      <c r="V759" s="90" t="s">
        <v>1280</v>
      </c>
    </row>
    <row r="760" spans="1:22" s="14" customFormat="1" x14ac:dyDescent="0.25">
      <c r="A760" s="36">
        <v>753</v>
      </c>
      <c r="B760" s="90" t="s">
        <v>475</v>
      </c>
      <c r="C760" s="90" t="s">
        <v>68</v>
      </c>
      <c r="D760" s="90" t="s">
        <v>1137</v>
      </c>
      <c r="E760" s="130" t="s">
        <v>1083</v>
      </c>
      <c r="F760" s="91">
        <v>10000</v>
      </c>
      <c r="G760" s="110">
        <v>0</v>
      </c>
      <c r="H760" s="37">
        <v>25</v>
      </c>
      <c r="I760" s="38">
        <f t="shared" si="119"/>
        <v>287</v>
      </c>
      <c r="J760" s="38">
        <f t="shared" si="120"/>
        <v>709.99999999999989</v>
      </c>
      <c r="K760" s="38">
        <f t="shared" si="121"/>
        <v>130</v>
      </c>
      <c r="L760" s="38">
        <f t="shared" si="122"/>
        <v>304</v>
      </c>
      <c r="M760" s="38">
        <f t="shared" si="123"/>
        <v>709</v>
      </c>
      <c r="N760" s="39"/>
      <c r="O760" s="37">
        <f t="shared" si="126"/>
        <v>2140</v>
      </c>
      <c r="P760" s="114">
        <v>616</v>
      </c>
      <c r="Q760" s="37">
        <f t="shared" si="124"/>
        <v>1549</v>
      </c>
      <c r="R760" s="37">
        <f t="shared" si="127"/>
        <v>9384</v>
      </c>
      <c r="S760" s="92" t="s">
        <v>1084</v>
      </c>
      <c r="T760" s="90" t="s">
        <v>2179</v>
      </c>
      <c r="U760" s="107" t="s">
        <v>2182</v>
      </c>
      <c r="V760" s="90" t="s">
        <v>1508</v>
      </c>
    </row>
    <row r="761" spans="1:22" s="14" customFormat="1" x14ac:dyDescent="0.25">
      <c r="A761" s="36">
        <v>754</v>
      </c>
      <c r="B761" s="90" t="s">
        <v>661</v>
      </c>
      <c r="C761" s="90" t="s">
        <v>441</v>
      </c>
      <c r="D761" s="90" t="s">
        <v>1137</v>
      </c>
      <c r="E761" s="130" t="s">
        <v>1083</v>
      </c>
      <c r="F761" s="91">
        <v>16500</v>
      </c>
      <c r="G761" s="110">
        <v>0</v>
      </c>
      <c r="H761" s="37">
        <v>25</v>
      </c>
      <c r="I761" s="38">
        <f t="shared" si="119"/>
        <v>473.55</v>
      </c>
      <c r="J761" s="38">
        <f t="shared" si="120"/>
        <v>1171.5</v>
      </c>
      <c r="K761" s="38">
        <f t="shared" si="121"/>
        <v>214.5</v>
      </c>
      <c r="L761" s="38">
        <f t="shared" si="122"/>
        <v>501.6</v>
      </c>
      <c r="M761" s="38">
        <f t="shared" si="123"/>
        <v>1169.8500000000001</v>
      </c>
      <c r="N761" s="39"/>
      <c r="O761" s="37">
        <f t="shared" si="126"/>
        <v>3531</v>
      </c>
      <c r="P761" s="113">
        <v>2150.15</v>
      </c>
      <c r="Q761" s="37">
        <f t="shared" si="124"/>
        <v>2555.8500000000004</v>
      </c>
      <c r="R761" s="37">
        <f t="shared" si="127"/>
        <v>14349.85</v>
      </c>
      <c r="S761" s="93" t="s">
        <v>1089</v>
      </c>
      <c r="T761" s="90" t="s">
        <v>2179</v>
      </c>
      <c r="U761" s="107">
        <v>2</v>
      </c>
      <c r="V761" s="90" t="s">
        <v>1675</v>
      </c>
    </row>
    <row r="762" spans="1:22" s="14" customFormat="1" x14ac:dyDescent="0.25">
      <c r="A762" s="36">
        <v>755</v>
      </c>
      <c r="B762" s="90" t="s">
        <v>965</v>
      </c>
      <c r="C762" s="90" t="s">
        <v>181</v>
      </c>
      <c r="D762" s="90" t="s">
        <v>2217</v>
      </c>
      <c r="E762" s="130" t="s">
        <v>1083</v>
      </c>
      <c r="F762" s="91">
        <v>20000</v>
      </c>
      <c r="G762" s="110">
        <v>0</v>
      </c>
      <c r="H762" s="37">
        <v>25</v>
      </c>
      <c r="I762" s="38">
        <f t="shared" si="119"/>
        <v>574</v>
      </c>
      <c r="J762" s="38">
        <f t="shared" si="120"/>
        <v>1419.9999999999998</v>
      </c>
      <c r="K762" s="38">
        <f t="shared" si="121"/>
        <v>260</v>
      </c>
      <c r="L762" s="38">
        <f t="shared" si="122"/>
        <v>608</v>
      </c>
      <c r="M762" s="38">
        <f t="shared" si="123"/>
        <v>1418</v>
      </c>
      <c r="N762" s="39"/>
      <c r="O762" s="37">
        <f t="shared" si="126"/>
        <v>4280</v>
      </c>
      <c r="P762" s="113">
        <v>1207</v>
      </c>
      <c r="Q762" s="37">
        <f t="shared" si="124"/>
        <v>3098</v>
      </c>
      <c r="R762" s="37">
        <f t="shared" si="127"/>
        <v>18793</v>
      </c>
      <c r="S762" s="94" t="s">
        <v>1084</v>
      </c>
      <c r="T762" s="90" t="s">
        <v>2179</v>
      </c>
      <c r="U762" s="107">
        <v>2</v>
      </c>
      <c r="V762" s="90" t="s">
        <v>1947</v>
      </c>
    </row>
    <row r="763" spans="1:22" s="14" customFormat="1" x14ac:dyDescent="0.25">
      <c r="A763" s="36">
        <v>756</v>
      </c>
      <c r="B763" s="90" t="s">
        <v>655</v>
      </c>
      <c r="C763" s="90" t="s">
        <v>656</v>
      </c>
      <c r="D763" s="90" t="s">
        <v>1118</v>
      </c>
      <c r="E763" s="130" t="s">
        <v>2182</v>
      </c>
      <c r="F763" s="91">
        <v>100000</v>
      </c>
      <c r="G763" s="111">
        <v>12105.37</v>
      </c>
      <c r="H763" s="37">
        <v>25</v>
      </c>
      <c r="I763" s="38">
        <f t="shared" si="119"/>
        <v>2870</v>
      </c>
      <c r="J763" s="38">
        <f t="shared" si="120"/>
        <v>7099.9999999999991</v>
      </c>
      <c r="K763" s="38">
        <f t="shared" si="121"/>
        <v>1300</v>
      </c>
      <c r="L763" s="38">
        <f t="shared" si="122"/>
        <v>3040</v>
      </c>
      <c r="M763" s="38">
        <f t="shared" si="123"/>
        <v>7090.0000000000009</v>
      </c>
      <c r="N763" s="39"/>
      <c r="O763" s="37">
        <f t="shared" si="126"/>
        <v>21400</v>
      </c>
      <c r="P763" s="113">
        <v>18040.37</v>
      </c>
      <c r="Q763" s="37">
        <f t="shared" si="124"/>
        <v>15490</v>
      </c>
      <c r="R763" s="37">
        <f t="shared" si="127"/>
        <v>81959.63</v>
      </c>
      <c r="S763" s="92" t="s">
        <v>1084</v>
      </c>
      <c r="T763" s="90" t="s">
        <v>2179</v>
      </c>
      <c r="U763" s="107">
        <v>2</v>
      </c>
      <c r="V763" s="90" t="s">
        <v>1672</v>
      </c>
    </row>
    <row r="764" spans="1:22" s="14" customFormat="1" x14ac:dyDescent="0.25">
      <c r="A764" s="36">
        <v>757</v>
      </c>
      <c r="B764" s="90" t="s">
        <v>2127</v>
      </c>
      <c r="C764" s="90" t="s">
        <v>17</v>
      </c>
      <c r="D764" s="90" t="s">
        <v>1137</v>
      </c>
      <c r="E764" s="130" t="s">
        <v>1083</v>
      </c>
      <c r="F764" s="91">
        <v>12500</v>
      </c>
      <c r="G764" s="110">
        <v>0</v>
      </c>
      <c r="H764" s="37">
        <v>25</v>
      </c>
      <c r="I764" s="38">
        <f t="shared" si="119"/>
        <v>358.75</v>
      </c>
      <c r="J764" s="38">
        <f t="shared" si="120"/>
        <v>887.49999999999989</v>
      </c>
      <c r="K764" s="38">
        <f t="shared" si="121"/>
        <v>162.5</v>
      </c>
      <c r="L764" s="38">
        <f t="shared" si="122"/>
        <v>380</v>
      </c>
      <c r="M764" s="38">
        <f t="shared" si="123"/>
        <v>886.25000000000011</v>
      </c>
      <c r="N764" s="39"/>
      <c r="O764" s="37">
        <f t="shared" si="126"/>
        <v>2675</v>
      </c>
      <c r="P764" s="114">
        <v>763.75</v>
      </c>
      <c r="Q764" s="37">
        <f t="shared" si="124"/>
        <v>1936.25</v>
      </c>
      <c r="R764" s="37">
        <f t="shared" si="127"/>
        <v>11736.25</v>
      </c>
      <c r="S764" s="92" t="s">
        <v>1084</v>
      </c>
      <c r="T764" s="90" t="s">
        <v>2179</v>
      </c>
      <c r="U764" s="107">
        <v>2</v>
      </c>
      <c r="V764" s="90" t="s">
        <v>2313</v>
      </c>
    </row>
    <row r="765" spans="1:22" s="14" customFormat="1" x14ac:dyDescent="0.25">
      <c r="A765" s="36">
        <v>758</v>
      </c>
      <c r="B765" s="90" t="s">
        <v>478</v>
      </c>
      <c r="C765" s="90" t="s">
        <v>479</v>
      </c>
      <c r="D765" s="90" t="s">
        <v>1093</v>
      </c>
      <c r="E765" s="130" t="s">
        <v>1083</v>
      </c>
      <c r="F765" s="91">
        <v>90000</v>
      </c>
      <c r="G765" s="111">
        <v>9753.1200000000008</v>
      </c>
      <c r="H765" s="37">
        <v>25</v>
      </c>
      <c r="I765" s="38">
        <f t="shared" si="119"/>
        <v>2583</v>
      </c>
      <c r="J765" s="38">
        <f t="shared" si="120"/>
        <v>6389.9999999999991</v>
      </c>
      <c r="K765" s="38">
        <f t="shared" si="121"/>
        <v>1170</v>
      </c>
      <c r="L765" s="38">
        <f t="shared" si="122"/>
        <v>2736</v>
      </c>
      <c r="M765" s="38">
        <f t="shared" si="123"/>
        <v>6381</v>
      </c>
      <c r="N765" s="39"/>
      <c r="O765" s="37">
        <f t="shared" si="126"/>
        <v>19260</v>
      </c>
      <c r="P765" s="113">
        <v>15707.12</v>
      </c>
      <c r="Q765" s="37">
        <f t="shared" si="124"/>
        <v>13941</v>
      </c>
      <c r="R765" s="37">
        <f t="shared" si="127"/>
        <v>74292.88</v>
      </c>
      <c r="S765" s="94" t="s">
        <v>1092</v>
      </c>
      <c r="T765" s="90" t="s">
        <v>2179</v>
      </c>
      <c r="U765" s="107">
        <v>4</v>
      </c>
      <c r="V765" s="90" t="s">
        <v>1511</v>
      </c>
    </row>
    <row r="766" spans="1:22" s="14" customFormat="1" x14ac:dyDescent="0.25">
      <c r="A766" s="36">
        <v>759</v>
      </c>
      <c r="B766" s="90" t="s">
        <v>2206</v>
      </c>
      <c r="C766" s="90" t="s">
        <v>284</v>
      </c>
      <c r="D766" s="90" t="s">
        <v>1082</v>
      </c>
      <c r="E766" s="130" t="s">
        <v>1083</v>
      </c>
      <c r="F766" s="91">
        <v>40000</v>
      </c>
      <c r="G766" s="112">
        <v>442.65</v>
      </c>
      <c r="H766" s="37">
        <v>25</v>
      </c>
      <c r="I766" s="38">
        <f t="shared" si="119"/>
        <v>1148</v>
      </c>
      <c r="J766" s="38">
        <f t="shared" si="120"/>
        <v>2839.9999999999995</v>
      </c>
      <c r="K766" s="38">
        <f t="shared" si="121"/>
        <v>520</v>
      </c>
      <c r="L766" s="38">
        <f t="shared" si="122"/>
        <v>1216</v>
      </c>
      <c r="M766" s="38">
        <f t="shared" si="123"/>
        <v>2836</v>
      </c>
      <c r="N766" s="39"/>
      <c r="O766" s="37">
        <f t="shared" si="126"/>
        <v>8560</v>
      </c>
      <c r="P766" s="113">
        <v>2831.65</v>
      </c>
      <c r="Q766" s="37">
        <f t="shared" si="124"/>
        <v>6196</v>
      </c>
      <c r="R766" s="37">
        <f t="shared" si="127"/>
        <v>37168.35</v>
      </c>
      <c r="S766" s="95" t="s">
        <v>1089</v>
      </c>
      <c r="T766" s="90" t="s">
        <v>2179</v>
      </c>
      <c r="U766" s="107">
        <v>1</v>
      </c>
      <c r="V766" s="90" t="s">
        <v>2295</v>
      </c>
    </row>
    <row r="767" spans="1:22" s="14" customFormat="1" x14ac:dyDescent="0.25">
      <c r="A767" s="36">
        <v>760</v>
      </c>
      <c r="B767" s="90" t="s">
        <v>579</v>
      </c>
      <c r="C767" s="90" t="s">
        <v>58</v>
      </c>
      <c r="D767" s="90" t="s">
        <v>1137</v>
      </c>
      <c r="E767" s="130" t="s">
        <v>1083</v>
      </c>
      <c r="F767" s="91">
        <v>12500</v>
      </c>
      <c r="G767" s="110">
        <v>0</v>
      </c>
      <c r="H767" s="37">
        <v>25</v>
      </c>
      <c r="I767" s="38">
        <f t="shared" si="119"/>
        <v>358.75</v>
      </c>
      <c r="J767" s="38">
        <f t="shared" si="120"/>
        <v>887.49999999999989</v>
      </c>
      <c r="K767" s="38">
        <f t="shared" si="121"/>
        <v>162.5</v>
      </c>
      <c r="L767" s="38">
        <f t="shared" si="122"/>
        <v>380</v>
      </c>
      <c r="M767" s="38">
        <f t="shared" si="123"/>
        <v>886.25000000000011</v>
      </c>
      <c r="N767" s="39"/>
      <c r="O767" s="37">
        <f t="shared" si="126"/>
        <v>2675</v>
      </c>
      <c r="P767" s="114">
        <v>763.75</v>
      </c>
      <c r="Q767" s="37">
        <f t="shared" si="124"/>
        <v>1936.25</v>
      </c>
      <c r="R767" s="37">
        <f t="shared" si="127"/>
        <v>11736.25</v>
      </c>
      <c r="S767" s="94" t="s">
        <v>1092</v>
      </c>
      <c r="T767" s="90" t="s">
        <v>2178</v>
      </c>
      <c r="U767" s="107" t="s">
        <v>2183</v>
      </c>
      <c r="V767" s="90" t="s">
        <v>1605</v>
      </c>
    </row>
    <row r="768" spans="1:22" s="14" customFormat="1" x14ac:dyDescent="0.25">
      <c r="A768" s="36">
        <v>761</v>
      </c>
      <c r="B768" s="90" t="s">
        <v>323</v>
      </c>
      <c r="C768" s="90" t="s">
        <v>58</v>
      </c>
      <c r="D768" s="90" t="s">
        <v>1137</v>
      </c>
      <c r="E768" s="130" t="s">
        <v>1083</v>
      </c>
      <c r="F768" s="91">
        <v>10000</v>
      </c>
      <c r="G768" s="110">
        <v>0</v>
      </c>
      <c r="H768" s="37">
        <v>25</v>
      </c>
      <c r="I768" s="38">
        <f t="shared" si="119"/>
        <v>287</v>
      </c>
      <c r="J768" s="38">
        <f t="shared" si="120"/>
        <v>709.99999999999989</v>
      </c>
      <c r="K768" s="38">
        <f t="shared" si="121"/>
        <v>130</v>
      </c>
      <c r="L768" s="38">
        <f t="shared" si="122"/>
        <v>304</v>
      </c>
      <c r="M768" s="38">
        <f t="shared" si="123"/>
        <v>709</v>
      </c>
      <c r="N768" s="39"/>
      <c r="O768" s="37">
        <f t="shared" si="126"/>
        <v>2140</v>
      </c>
      <c r="P768" s="114">
        <v>666</v>
      </c>
      <c r="Q768" s="37">
        <f t="shared" si="124"/>
        <v>1549</v>
      </c>
      <c r="R768" s="37">
        <f t="shared" si="127"/>
        <v>9334</v>
      </c>
      <c r="S768" s="92" t="s">
        <v>1084</v>
      </c>
      <c r="T768" s="90" t="s">
        <v>2178</v>
      </c>
      <c r="U768" s="107" t="s">
        <v>2183</v>
      </c>
      <c r="V768" s="90" t="s">
        <v>1381</v>
      </c>
    </row>
    <row r="769" spans="1:31" s="14" customFormat="1" x14ac:dyDescent="0.25">
      <c r="A769" s="36">
        <v>762</v>
      </c>
      <c r="B769" s="90" t="s">
        <v>978</v>
      </c>
      <c r="C769" s="90" t="s">
        <v>78</v>
      </c>
      <c r="D769" s="90" t="s">
        <v>1133</v>
      </c>
      <c r="E769" s="130" t="s">
        <v>1083</v>
      </c>
      <c r="F769" s="91">
        <v>20000</v>
      </c>
      <c r="G769" s="110">
        <v>0</v>
      </c>
      <c r="H769" s="37">
        <v>25</v>
      </c>
      <c r="I769" s="38">
        <f t="shared" si="119"/>
        <v>574</v>
      </c>
      <c r="J769" s="38">
        <f t="shared" si="120"/>
        <v>1419.9999999999998</v>
      </c>
      <c r="K769" s="38">
        <f t="shared" si="121"/>
        <v>260</v>
      </c>
      <c r="L769" s="38">
        <f t="shared" si="122"/>
        <v>608</v>
      </c>
      <c r="M769" s="38">
        <f t="shared" si="123"/>
        <v>1418</v>
      </c>
      <c r="N769" s="39"/>
      <c r="O769" s="37">
        <f t="shared" si="126"/>
        <v>4280</v>
      </c>
      <c r="P769" s="113">
        <v>1207</v>
      </c>
      <c r="Q769" s="37">
        <f t="shared" si="124"/>
        <v>3098</v>
      </c>
      <c r="R769" s="37">
        <f t="shared" si="127"/>
        <v>18793</v>
      </c>
      <c r="S769" s="92" t="s">
        <v>1084</v>
      </c>
      <c r="T769" s="90" t="s">
        <v>2179</v>
      </c>
      <c r="U769" s="107">
        <v>1</v>
      </c>
      <c r="V769" s="90" t="s">
        <v>1958</v>
      </c>
    </row>
    <row r="770" spans="1:31" s="14" customFormat="1" ht="39" x14ac:dyDescent="0.25">
      <c r="A770" s="36">
        <v>763</v>
      </c>
      <c r="B770" s="90" t="s">
        <v>706</v>
      </c>
      <c r="C770" s="90" t="s">
        <v>159</v>
      </c>
      <c r="D770" s="90" t="s">
        <v>1137</v>
      </c>
      <c r="E770" s="130" t="s">
        <v>2183</v>
      </c>
      <c r="F770" s="91">
        <v>150000</v>
      </c>
      <c r="G770" s="111">
        <v>23866.62</v>
      </c>
      <c r="H770" s="37">
        <v>25</v>
      </c>
      <c r="I770" s="38">
        <f t="shared" si="119"/>
        <v>4305</v>
      </c>
      <c r="J770" s="38">
        <f t="shared" si="120"/>
        <v>10649.999999999998</v>
      </c>
      <c r="K770" s="38">
        <f t="shared" si="121"/>
        <v>1950</v>
      </c>
      <c r="L770" s="38">
        <f t="shared" si="122"/>
        <v>4560</v>
      </c>
      <c r="M770" s="38">
        <f t="shared" si="123"/>
        <v>10635</v>
      </c>
      <c r="N770" s="39"/>
      <c r="O770" s="37">
        <f t="shared" si="126"/>
        <v>32100</v>
      </c>
      <c r="P770" s="113">
        <v>32756.62</v>
      </c>
      <c r="Q770" s="37">
        <f t="shared" si="124"/>
        <v>23235</v>
      </c>
      <c r="R770" s="37">
        <f t="shared" si="127"/>
        <v>117243.38</v>
      </c>
      <c r="S770" s="93" t="s">
        <v>1089</v>
      </c>
      <c r="T770" s="90" t="s">
        <v>2178</v>
      </c>
      <c r="U770" s="107">
        <v>2</v>
      </c>
      <c r="V770" s="90" t="s">
        <v>1716</v>
      </c>
    </row>
    <row r="771" spans="1:31" s="14" customFormat="1" x14ac:dyDescent="0.25">
      <c r="A771" s="36">
        <v>764</v>
      </c>
      <c r="B771" s="90" t="s">
        <v>2134</v>
      </c>
      <c r="C771" s="90" t="s">
        <v>68</v>
      </c>
      <c r="D771" s="90" t="s">
        <v>1137</v>
      </c>
      <c r="E771" s="130" t="s">
        <v>1083</v>
      </c>
      <c r="F771" s="91">
        <v>12500</v>
      </c>
      <c r="G771" s="110">
        <v>0</v>
      </c>
      <c r="H771" s="37">
        <v>25</v>
      </c>
      <c r="I771" s="38">
        <f t="shared" si="119"/>
        <v>358.75</v>
      </c>
      <c r="J771" s="38">
        <f t="shared" si="120"/>
        <v>887.49999999999989</v>
      </c>
      <c r="K771" s="38">
        <f t="shared" si="121"/>
        <v>162.5</v>
      </c>
      <c r="L771" s="38">
        <f t="shared" si="122"/>
        <v>380</v>
      </c>
      <c r="M771" s="38">
        <f t="shared" si="123"/>
        <v>886.25000000000011</v>
      </c>
      <c r="N771" s="39"/>
      <c r="O771" s="37">
        <f>I771+J771+L771+M771+K771</f>
        <v>2675</v>
      </c>
      <c r="P771" s="114">
        <v>763.75</v>
      </c>
      <c r="Q771" s="37">
        <f t="shared" si="124"/>
        <v>1936.25</v>
      </c>
      <c r="R771" s="37">
        <f t="shared" si="127"/>
        <v>11736.25</v>
      </c>
      <c r="S771" s="93" t="s">
        <v>1089</v>
      </c>
      <c r="T771" s="90" t="s">
        <v>2179</v>
      </c>
      <c r="U771" s="107">
        <v>1</v>
      </c>
      <c r="V771" s="90" t="s">
        <v>2352</v>
      </c>
    </row>
    <row r="772" spans="1:31" s="14" customFormat="1" x14ac:dyDescent="0.25">
      <c r="A772" s="36">
        <v>765</v>
      </c>
      <c r="B772" s="90" t="s">
        <v>2158</v>
      </c>
      <c r="C772" s="90" t="s">
        <v>51</v>
      </c>
      <c r="D772" s="90" t="s">
        <v>1137</v>
      </c>
      <c r="E772" s="130" t="s">
        <v>1083</v>
      </c>
      <c r="F772" s="91">
        <v>18700</v>
      </c>
      <c r="G772" s="110">
        <v>0</v>
      </c>
      <c r="H772" s="37">
        <v>25</v>
      </c>
      <c r="I772" s="38">
        <f t="shared" si="119"/>
        <v>536.68999999999994</v>
      </c>
      <c r="J772" s="38">
        <f t="shared" si="120"/>
        <v>1327.6999999999998</v>
      </c>
      <c r="K772" s="38">
        <f t="shared" si="121"/>
        <v>243.1</v>
      </c>
      <c r="L772" s="38">
        <f t="shared" si="122"/>
        <v>568.48</v>
      </c>
      <c r="M772" s="38">
        <f t="shared" si="123"/>
        <v>1325.8300000000002</v>
      </c>
      <c r="N772" s="39"/>
      <c r="O772" s="37">
        <f t="shared" ref="O772:O784" si="128">I772+J772+K772+L772+M772</f>
        <v>4001.8</v>
      </c>
      <c r="P772" s="113">
        <v>1130.17</v>
      </c>
      <c r="Q772" s="37">
        <f t="shared" si="124"/>
        <v>2896.63</v>
      </c>
      <c r="R772" s="37">
        <f t="shared" si="127"/>
        <v>17569.830000000002</v>
      </c>
      <c r="S772" s="92" t="s">
        <v>1084</v>
      </c>
      <c r="T772" s="90" t="s">
        <v>2178</v>
      </c>
      <c r="U772" s="107">
        <v>1</v>
      </c>
      <c r="V772" s="90" t="s">
        <v>2324</v>
      </c>
    </row>
    <row r="773" spans="1:31" s="14" customFormat="1" x14ac:dyDescent="0.25">
      <c r="A773" s="36">
        <v>766</v>
      </c>
      <c r="B773" s="90" t="s">
        <v>931</v>
      </c>
      <c r="C773" s="90" t="s">
        <v>56</v>
      </c>
      <c r="D773" s="90" t="s">
        <v>1148</v>
      </c>
      <c r="E773" s="130" t="s">
        <v>2182</v>
      </c>
      <c r="F773" s="91">
        <v>75000</v>
      </c>
      <c r="G773" s="111">
        <v>6309.38</v>
      </c>
      <c r="H773" s="37">
        <v>25</v>
      </c>
      <c r="I773" s="38">
        <f t="shared" si="119"/>
        <v>2152.5</v>
      </c>
      <c r="J773" s="38">
        <f t="shared" si="120"/>
        <v>5324.9999999999991</v>
      </c>
      <c r="K773" s="38">
        <f t="shared" si="121"/>
        <v>975</v>
      </c>
      <c r="L773" s="38">
        <f t="shared" si="122"/>
        <v>2280</v>
      </c>
      <c r="M773" s="38">
        <f t="shared" si="123"/>
        <v>5317.5</v>
      </c>
      <c r="N773" s="39"/>
      <c r="O773" s="37">
        <f t="shared" si="128"/>
        <v>16050</v>
      </c>
      <c r="P773" s="113">
        <v>10766.88</v>
      </c>
      <c r="Q773" s="37">
        <f t="shared" si="124"/>
        <v>11617.5</v>
      </c>
      <c r="R773" s="37">
        <f t="shared" si="127"/>
        <v>64233.120000000003</v>
      </c>
      <c r="S773" s="92" t="s">
        <v>1084</v>
      </c>
      <c r="T773" s="90" t="s">
        <v>2179</v>
      </c>
      <c r="U773" s="107" t="s">
        <v>2182</v>
      </c>
      <c r="V773" s="90" t="s">
        <v>1921</v>
      </c>
    </row>
    <row r="774" spans="1:31" s="14" customFormat="1" x14ac:dyDescent="0.25">
      <c r="A774" s="36">
        <v>767</v>
      </c>
      <c r="B774" s="90" t="s">
        <v>1037</v>
      </c>
      <c r="C774" s="90" t="s">
        <v>78</v>
      </c>
      <c r="D774" s="90" t="s">
        <v>1133</v>
      </c>
      <c r="E774" s="130" t="s">
        <v>1083</v>
      </c>
      <c r="F774" s="91">
        <v>20000</v>
      </c>
      <c r="G774" s="110">
        <v>0</v>
      </c>
      <c r="H774" s="37">
        <v>25</v>
      </c>
      <c r="I774" s="38">
        <f t="shared" si="119"/>
        <v>574</v>
      </c>
      <c r="J774" s="38">
        <f t="shared" si="120"/>
        <v>1419.9999999999998</v>
      </c>
      <c r="K774" s="38">
        <f t="shared" si="121"/>
        <v>260</v>
      </c>
      <c r="L774" s="38">
        <f t="shared" si="122"/>
        <v>608</v>
      </c>
      <c r="M774" s="38">
        <f t="shared" si="123"/>
        <v>1418</v>
      </c>
      <c r="N774" s="39"/>
      <c r="O774" s="37">
        <f t="shared" si="128"/>
        <v>4280</v>
      </c>
      <c r="P774" s="113">
        <v>1207</v>
      </c>
      <c r="Q774" s="37">
        <f t="shared" si="124"/>
        <v>3098</v>
      </c>
      <c r="R774" s="37">
        <f t="shared" si="127"/>
        <v>18793</v>
      </c>
      <c r="S774" s="92" t="s">
        <v>1084</v>
      </c>
      <c r="T774" s="90" t="s">
        <v>2179</v>
      </c>
      <c r="U774" s="107">
        <v>1</v>
      </c>
      <c r="V774" s="90" t="s">
        <v>2014</v>
      </c>
    </row>
    <row r="775" spans="1:31" s="14" customFormat="1" x14ac:dyDescent="0.25">
      <c r="A775" s="36">
        <v>768</v>
      </c>
      <c r="B775" s="90" t="s">
        <v>2215</v>
      </c>
      <c r="C775" s="90" t="s">
        <v>51</v>
      </c>
      <c r="D775" s="90" t="s">
        <v>1138</v>
      </c>
      <c r="E775" s="130" t="s">
        <v>1083</v>
      </c>
      <c r="F775" s="91">
        <v>33000</v>
      </c>
      <c r="G775" s="110">
        <v>0</v>
      </c>
      <c r="H775" s="37">
        <v>25</v>
      </c>
      <c r="I775" s="38">
        <f t="shared" si="119"/>
        <v>947.1</v>
      </c>
      <c r="J775" s="38">
        <f t="shared" si="120"/>
        <v>2343</v>
      </c>
      <c r="K775" s="38">
        <f t="shared" si="121"/>
        <v>429</v>
      </c>
      <c r="L775" s="38">
        <f t="shared" si="122"/>
        <v>1003.2</v>
      </c>
      <c r="M775" s="38">
        <f t="shared" si="123"/>
        <v>2339.7000000000003</v>
      </c>
      <c r="N775" s="39"/>
      <c r="O775" s="37">
        <f t="shared" si="128"/>
        <v>7062</v>
      </c>
      <c r="P775" s="113">
        <v>1975.3</v>
      </c>
      <c r="Q775" s="37">
        <f t="shared" si="124"/>
        <v>5111.7000000000007</v>
      </c>
      <c r="R775" s="37">
        <f t="shared" si="127"/>
        <v>31024.7</v>
      </c>
      <c r="S775" s="92" t="s">
        <v>1084</v>
      </c>
      <c r="T775" s="90" t="s">
        <v>2179</v>
      </c>
      <c r="U775" s="107" t="s">
        <v>2182</v>
      </c>
      <c r="V775" s="90" t="s">
        <v>2389</v>
      </c>
      <c r="W775" s="108"/>
      <c r="X775" s="108"/>
      <c r="Y775" s="108"/>
      <c r="Z775" s="108"/>
      <c r="AA775" s="108"/>
      <c r="AB775" s="108"/>
      <c r="AC775" s="108"/>
      <c r="AD775" s="108"/>
      <c r="AE775" s="108"/>
    </row>
    <row r="776" spans="1:31" s="14" customFormat="1" x14ac:dyDescent="0.25">
      <c r="A776" s="36">
        <v>769</v>
      </c>
      <c r="B776" s="90" t="s">
        <v>1002</v>
      </c>
      <c r="C776" s="90" t="s">
        <v>181</v>
      </c>
      <c r="D776" s="90" t="s">
        <v>2217</v>
      </c>
      <c r="E776" s="130" t="s">
        <v>1083</v>
      </c>
      <c r="F776" s="91">
        <v>20000</v>
      </c>
      <c r="G776" s="110">
        <v>0</v>
      </c>
      <c r="H776" s="37">
        <v>25</v>
      </c>
      <c r="I776" s="38">
        <f t="shared" ref="I776:I839" si="129">F776*0.0287</f>
        <v>574</v>
      </c>
      <c r="J776" s="38">
        <f t="shared" ref="J776:J839" si="130">F776*0.071</f>
        <v>1419.9999999999998</v>
      </c>
      <c r="K776" s="38">
        <f t="shared" ref="K776:K839" si="131">F776*0.013</f>
        <v>260</v>
      </c>
      <c r="L776" s="38">
        <f t="shared" ref="L776:L839" si="132">F776*0.0304</f>
        <v>608</v>
      </c>
      <c r="M776" s="38">
        <f t="shared" ref="M776:M839" si="133">F776*0.0709</f>
        <v>1418</v>
      </c>
      <c r="N776" s="39"/>
      <c r="O776" s="37">
        <f t="shared" si="128"/>
        <v>4280</v>
      </c>
      <c r="P776" s="113">
        <v>1207</v>
      </c>
      <c r="Q776" s="37">
        <f t="shared" ref="Q776:Q839" si="134">J776+K776+M776</f>
        <v>3098</v>
      </c>
      <c r="R776" s="37">
        <f t="shared" si="127"/>
        <v>18793</v>
      </c>
      <c r="S776" s="92" t="s">
        <v>1084</v>
      </c>
      <c r="T776" s="90" t="s">
        <v>2179</v>
      </c>
      <c r="U776" s="107" t="s">
        <v>2182</v>
      </c>
      <c r="V776" s="90" t="s">
        <v>1981</v>
      </c>
    </row>
    <row r="777" spans="1:31" s="14" customFormat="1" x14ac:dyDescent="0.25">
      <c r="A777" s="36">
        <v>770</v>
      </c>
      <c r="B777" s="90" t="s">
        <v>626</v>
      </c>
      <c r="C777" s="90" t="s">
        <v>56</v>
      </c>
      <c r="D777" s="90" t="s">
        <v>1137</v>
      </c>
      <c r="E777" s="130" t="s">
        <v>2182</v>
      </c>
      <c r="F777" s="91">
        <v>60000</v>
      </c>
      <c r="G777" s="111">
        <v>3486.68</v>
      </c>
      <c r="H777" s="37">
        <v>25</v>
      </c>
      <c r="I777" s="38">
        <f t="shared" si="129"/>
        <v>1722</v>
      </c>
      <c r="J777" s="38">
        <f t="shared" si="130"/>
        <v>4260</v>
      </c>
      <c r="K777" s="38">
        <f t="shared" si="131"/>
        <v>780</v>
      </c>
      <c r="L777" s="38">
        <f t="shared" si="132"/>
        <v>1824</v>
      </c>
      <c r="M777" s="38">
        <f t="shared" si="133"/>
        <v>4254</v>
      </c>
      <c r="N777" s="39"/>
      <c r="O777" s="37">
        <f t="shared" si="128"/>
        <v>12840</v>
      </c>
      <c r="P777" s="113">
        <v>7057.68</v>
      </c>
      <c r="Q777" s="37">
        <f t="shared" si="134"/>
        <v>9294</v>
      </c>
      <c r="R777" s="37">
        <f t="shared" si="127"/>
        <v>52942.32</v>
      </c>
      <c r="S777" s="92" t="s">
        <v>1084</v>
      </c>
      <c r="T777" s="90" t="s">
        <v>2179</v>
      </c>
      <c r="U777" s="107">
        <v>2</v>
      </c>
      <c r="V777" s="90" t="s">
        <v>1647</v>
      </c>
    </row>
    <row r="778" spans="1:31" s="14" customFormat="1" x14ac:dyDescent="0.25">
      <c r="A778" s="36">
        <v>771</v>
      </c>
      <c r="B778" s="90" t="s">
        <v>1046</v>
      </c>
      <c r="C778" s="90" t="s">
        <v>78</v>
      </c>
      <c r="D778" s="90" t="s">
        <v>1133</v>
      </c>
      <c r="E778" s="130" t="s">
        <v>1083</v>
      </c>
      <c r="F778" s="91">
        <v>20000</v>
      </c>
      <c r="G778" s="110">
        <v>0</v>
      </c>
      <c r="H778" s="37">
        <v>25</v>
      </c>
      <c r="I778" s="38">
        <f t="shared" si="129"/>
        <v>574</v>
      </c>
      <c r="J778" s="38">
        <f t="shared" si="130"/>
        <v>1419.9999999999998</v>
      </c>
      <c r="K778" s="38">
        <f t="shared" si="131"/>
        <v>260</v>
      </c>
      <c r="L778" s="38">
        <f t="shared" si="132"/>
        <v>608</v>
      </c>
      <c r="M778" s="38">
        <f t="shared" si="133"/>
        <v>1418</v>
      </c>
      <c r="N778" s="39"/>
      <c r="O778" s="37">
        <f t="shared" si="128"/>
        <v>4280</v>
      </c>
      <c r="P778" s="113">
        <v>1207</v>
      </c>
      <c r="Q778" s="37">
        <f t="shared" si="134"/>
        <v>3098</v>
      </c>
      <c r="R778" s="37">
        <f t="shared" si="127"/>
        <v>18793</v>
      </c>
      <c r="S778" s="94" t="s">
        <v>1092</v>
      </c>
      <c r="T778" s="90" t="s">
        <v>2179</v>
      </c>
      <c r="U778" s="107">
        <v>1</v>
      </c>
      <c r="V778" s="90" t="s">
        <v>2022</v>
      </c>
    </row>
    <row r="779" spans="1:31" s="14" customFormat="1" x14ac:dyDescent="0.25">
      <c r="A779" s="36">
        <v>772</v>
      </c>
      <c r="B779" s="90" t="s">
        <v>1040</v>
      </c>
      <c r="C779" s="90" t="s">
        <v>51</v>
      </c>
      <c r="D779" s="90" t="s">
        <v>1128</v>
      </c>
      <c r="E779" s="130" t="s">
        <v>1083</v>
      </c>
      <c r="F779" s="91">
        <v>33000</v>
      </c>
      <c r="G779" s="110">
        <v>0</v>
      </c>
      <c r="H779" s="37">
        <v>25</v>
      </c>
      <c r="I779" s="38">
        <f t="shared" si="129"/>
        <v>947.1</v>
      </c>
      <c r="J779" s="38">
        <f t="shared" si="130"/>
        <v>2343</v>
      </c>
      <c r="K779" s="38">
        <f t="shared" si="131"/>
        <v>429</v>
      </c>
      <c r="L779" s="38">
        <f t="shared" si="132"/>
        <v>1003.2</v>
      </c>
      <c r="M779" s="38">
        <f t="shared" si="133"/>
        <v>2339.7000000000003</v>
      </c>
      <c r="N779" s="39"/>
      <c r="O779" s="37">
        <f t="shared" si="128"/>
        <v>7062</v>
      </c>
      <c r="P779" s="113">
        <v>1975.3</v>
      </c>
      <c r="Q779" s="37">
        <f t="shared" si="134"/>
        <v>5111.7000000000007</v>
      </c>
      <c r="R779" s="37">
        <f t="shared" si="127"/>
        <v>31024.7</v>
      </c>
      <c r="S779" s="93" t="s">
        <v>1089</v>
      </c>
      <c r="T779" s="90" t="s">
        <v>2179</v>
      </c>
      <c r="U779" s="107">
        <v>5</v>
      </c>
      <c r="V779" s="90" t="s">
        <v>2250</v>
      </c>
    </row>
    <row r="780" spans="1:31" s="14" customFormat="1" x14ac:dyDescent="0.25">
      <c r="A780" s="36">
        <v>773</v>
      </c>
      <c r="B780" s="90" t="s">
        <v>839</v>
      </c>
      <c r="C780" s="90" t="s">
        <v>23</v>
      </c>
      <c r="D780" s="90" t="s">
        <v>1137</v>
      </c>
      <c r="E780" s="130" t="s">
        <v>1083</v>
      </c>
      <c r="F780" s="91">
        <v>15000</v>
      </c>
      <c r="G780" s="110">
        <v>0</v>
      </c>
      <c r="H780" s="37">
        <v>25</v>
      </c>
      <c r="I780" s="38">
        <f t="shared" si="129"/>
        <v>430.5</v>
      </c>
      <c r="J780" s="38">
        <f t="shared" si="130"/>
        <v>1065</v>
      </c>
      <c r="K780" s="38">
        <f t="shared" si="131"/>
        <v>195</v>
      </c>
      <c r="L780" s="38">
        <f t="shared" si="132"/>
        <v>456</v>
      </c>
      <c r="M780" s="38">
        <f t="shared" si="133"/>
        <v>1063.5</v>
      </c>
      <c r="N780" s="39"/>
      <c r="O780" s="37">
        <f t="shared" si="128"/>
        <v>3210</v>
      </c>
      <c r="P780" s="114">
        <v>911.5</v>
      </c>
      <c r="Q780" s="37">
        <f t="shared" si="134"/>
        <v>2323.5</v>
      </c>
      <c r="R780" s="37">
        <f t="shared" si="127"/>
        <v>14088.5</v>
      </c>
      <c r="S780" s="92" t="s">
        <v>1084</v>
      </c>
      <c r="T780" s="90" t="s">
        <v>2179</v>
      </c>
      <c r="U780" s="107">
        <v>1</v>
      </c>
      <c r="V780" s="90" t="s">
        <v>1834</v>
      </c>
      <c r="W780" s="8"/>
      <c r="X780" s="8"/>
      <c r="Y780" s="8"/>
      <c r="Z780" s="8"/>
      <c r="AA780" s="8"/>
      <c r="AB780" s="8"/>
      <c r="AC780" s="8"/>
      <c r="AD780" s="8"/>
      <c r="AE780" s="8"/>
    </row>
    <row r="781" spans="1:31" s="14" customFormat="1" x14ac:dyDescent="0.25">
      <c r="A781" s="36">
        <v>774</v>
      </c>
      <c r="B781" s="90" t="s">
        <v>266</v>
      </c>
      <c r="C781" s="90" t="s">
        <v>101</v>
      </c>
      <c r="D781" s="90" t="s">
        <v>1117</v>
      </c>
      <c r="E781" s="130" t="s">
        <v>1083</v>
      </c>
      <c r="F781" s="91">
        <v>17000</v>
      </c>
      <c r="G781" s="110">
        <v>0</v>
      </c>
      <c r="H781" s="37">
        <v>25</v>
      </c>
      <c r="I781" s="38">
        <f t="shared" si="129"/>
        <v>487.9</v>
      </c>
      <c r="J781" s="38">
        <f t="shared" si="130"/>
        <v>1207</v>
      </c>
      <c r="K781" s="38">
        <f t="shared" si="131"/>
        <v>221</v>
      </c>
      <c r="L781" s="38">
        <f t="shared" si="132"/>
        <v>516.79999999999995</v>
      </c>
      <c r="M781" s="38">
        <f t="shared" si="133"/>
        <v>1205.3000000000002</v>
      </c>
      <c r="N781" s="39"/>
      <c r="O781" s="37">
        <f t="shared" si="128"/>
        <v>3638</v>
      </c>
      <c r="P781" s="113">
        <v>5629.7</v>
      </c>
      <c r="Q781" s="37">
        <f t="shared" si="134"/>
        <v>2633.3</v>
      </c>
      <c r="R781" s="37">
        <f t="shared" si="127"/>
        <v>11370.3</v>
      </c>
      <c r="S781" s="94" t="s">
        <v>1092</v>
      </c>
      <c r="T781" s="90" t="s">
        <v>2179</v>
      </c>
      <c r="U781" s="107">
        <v>1</v>
      </c>
      <c r="V781" s="90" t="s">
        <v>1332</v>
      </c>
    </row>
    <row r="782" spans="1:31" s="14" customFormat="1" x14ac:dyDescent="0.25">
      <c r="A782" s="36">
        <v>775</v>
      </c>
      <c r="B782" s="90" t="s">
        <v>622</v>
      </c>
      <c r="C782" s="90" t="s">
        <v>51</v>
      </c>
      <c r="D782" s="90" t="s">
        <v>1097</v>
      </c>
      <c r="E782" s="130" t="s">
        <v>1083</v>
      </c>
      <c r="F782" s="91">
        <v>33000</v>
      </c>
      <c r="G782" s="110">
        <v>0</v>
      </c>
      <c r="H782" s="37">
        <v>25</v>
      </c>
      <c r="I782" s="38">
        <f t="shared" si="129"/>
        <v>947.1</v>
      </c>
      <c r="J782" s="38">
        <f t="shared" si="130"/>
        <v>2343</v>
      </c>
      <c r="K782" s="38">
        <f t="shared" si="131"/>
        <v>429</v>
      </c>
      <c r="L782" s="38">
        <f t="shared" si="132"/>
        <v>1003.2</v>
      </c>
      <c r="M782" s="38">
        <f t="shared" si="133"/>
        <v>2339.7000000000003</v>
      </c>
      <c r="N782" s="39"/>
      <c r="O782" s="37">
        <f t="shared" si="128"/>
        <v>7062</v>
      </c>
      <c r="P782" s="113">
        <v>1975.3</v>
      </c>
      <c r="Q782" s="37">
        <f t="shared" si="134"/>
        <v>5111.7000000000007</v>
      </c>
      <c r="R782" s="37">
        <f t="shared" si="127"/>
        <v>31024.7</v>
      </c>
      <c r="S782" s="92" t="s">
        <v>1084</v>
      </c>
      <c r="T782" s="90" t="s">
        <v>2178</v>
      </c>
      <c r="U782" s="107">
        <v>2</v>
      </c>
      <c r="V782" s="90" t="s">
        <v>2237</v>
      </c>
    </row>
    <row r="783" spans="1:31" s="14" customFormat="1" x14ac:dyDescent="0.25">
      <c r="A783" s="36">
        <v>776</v>
      </c>
      <c r="B783" s="90" t="s">
        <v>2216</v>
      </c>
      <c r="C783" s="90" t="s">
        <v>51</v>
      </c>
      <c r="D783" s="90" t="s">
        <v>1138</v>
      </c>
      <c r="E783" s="130" t="s">
        <v>1083</v>
      </c>
      <c r="F783" s="91">
        <v>33000</v>
      </c>
      <c r="G783" s="110">
        <v>0</v>
      </c>
      <c r="H783" s="37">
        <v>25</v>
      </c>
      <c r="I783" s="38">
        <f t="shared" si="129"/>
        <v>947.1</v>
      </c>
      <c r="J783" s="38">
        <f t="shared" si="130"/>
        <v>2343</v>
      </c>
      <c r="K783" s="38">
        <f t="shared" si="131"/>
        <v>429</v>
      </c>
      <c r="L783" s="38">
        <f t="shared" si="132"/>
        <v>1003.2</v>
      </c>
      <c r="M783" s="38">
        <f t="shared" si="133"/>
        <v>2339.7000000000003</v>
      </c>
      <c r="N783" s="39"/>
      <c r="O783" s="37">
        <f t="shared" si="128"/>
        <v>7062</v>
      </c>
      <c r="P783" s="113">
        <v>1975.3</v>
      </c>
      <c r="Q783" s="37">
        <f t="shared" si="134"/>
        <v>5111.7000000000007</v>
      </c>
      <c r="R783" s="37">
        <f t="shared" si="127"/>
        <v>31024.7</v>
      </c>
      <c r="S783" s="94" t="s">
        <v>1092</v>
      </c>
      <c r="T783" s="90" t="s">
        <v>2179</v>
      </c>
      <c r="U783" s="107">
        <v>5</v>
      </c>
      <c r="V783" s="90" t="s">
        <v>2390</v>
      </c>
      <c r="W783" s="8"/>
      <c r="X783" s="8"/>
      <c r="Y783" s="8"/>
      <c r="Z783" s="8"/>
      <c r="AA783" s="8"/>
      <c r="AB783" s="8"/>
      <c r="AC783" s="8"/>
      <c r="AD783" s="8"/>
      <c r="AE783" s="8"/>
    </row>
    <row r="784" spans="1:31" s="14" customFormat="1" x14ac:dyDescent="0.25">
      <c r="A784" s="36">
        <v>777</v>
      </c>
      <c r="B784" s="90" t="s">
        <v>987</v>
      </c>
      <c r="C784" s="90" t="s">
        <v>78</v>
      </c>
      <c r="D784" s="90" t="s">
        <v>1140</v>
      </c>
      <c r="E784" s="130" t="s">
        <v>1083</v>
      </c>
      <c r="F784" s="91">
        <v>31500</v>
      </c>
      <c r="G784" s="110">
        <v>0</v>
      </c>
      <c r="H784" s="37">
        <v>25</v>
      </c>
      <c r="I784" s="38">
        <f t="shared" si="129"/>
        <v>904.05</v>
      </c>
      <c r="J784" s="38">
        <f t="shared" si="130"/>
        <v>2236.5</v>
      </c>
      <c r="K784" s="38">
        <f t="shared" si="131"/>
        <v>409.5</v>
      </c>
      <c r="L784" s="38">
        <f t="shared" si="132"/>
        <v>957.6</v>
      </c>
      <c r="M784" s="38">
        <f t="shared" si="133"/>
        <v>2233.3500000000004</v>
      </c>
      <c r="N784" s="39"/>
      <c r="O784" s="37">
        <f t="shared" si="128"/>
        <v>6741.0000000000009</v>
      </c>
      <c r="P784" s="113">
        <v>3076.77</v>
      </c>
      <c r="Q784" s="37">
        <f t="shared" si="134"/>
        <v>4879.3500000000004</v>
      </c>
      <c r="R784" s="37">
        <f t="shared" si="127"/>
        <v>28423.23</v>
      </c>
      <c r="S784" s="92" t="s">
        <v>1084</v>
      </c>
      <c r="T784" s="90" t="s">
        <v>2179</v>
      </c>
      <c r="U784" s="107" t="s">
        <v>2183</v>
      </c>
      <c r="V784" s="90" t="s">
        <v>1966</v>
      </c>
    </row>
    <row r="785" spans="1:31" s="14" customFormat="1" x14ac:dyDescent="0.25">
      <c r="A785" s="36">
        <v>778</v>
      </c>
      <c r="B785" s="90" t="s">
        <v>2122</v>
      </c>
      <c r="C785" s="90" t="s">
        <v>78</v>
      </c>
      <c r="D785" s="90" t="s">
        <v>1115</v>
      </c>
      <c r="E785" s="130" t="s">
        <v>1083</v>
      </c>
      <c r="F785" s="91">
        <v>15000</v>
      </c>
      <c r="G785" s="110">
        <v>0</v>
      </c>
      <c r="H785" s="37">
        <v>25</v>
      </c>
      <c r="I785" s="38">
        <f t="shared" si="129"/>
        <v>430.5</v>
      </c>
      <c r="J785" s="38">
        <f t="shared" si="130"/>
        <v>1065</v>
      </c>
      <c r="K785" s="38">
        <f t="shared" si="131"/>
        <v>195</v>
      </c>
      <c r="L785" s="38">
        <f t="shared" si="132"/>
        <v>456</v>
      </c>
      <c r="M785" s="38">
        <f t="shared" si="133"/>
        <v>1063.5</v>
      </c>
      <c r="N785" s="39"/>
      <c r="O785" s="37">
        <f>I785+J785+L785+M785+K785</f>
        <v>3210</v>
      </c>
      <c r="P785" s="114">
        <v>911.5</v>
      </c>
      <c r="Q785" s="37">
        <f t="shared" si="134"/>
        <v>2323.5</v>
      </c>
      <c r="R785" s="37">
        <f t="shared" si="127"/>
        <v>14088.5</v>
      </c>
      <c r="S785" s="93" t="s">
        <v>1089</v>
      </c>
      <c r="T785" s="90" t="s">
        <v>2179</v>
      </c>
      <c r="U785" s="107">
        <v>1</v>
      </c>
      <c r="V785" s="90" t="s">
        <v>2222</v>
      </c>
    </row>
    <row r="786" spans="1:31" s="14" customFormat="1" x14ac:dyDescent="0.25">
      <c r="A786" s="36">
        <v>779</v>
      </c>
      <c r="B786" s="90" t="s">
        <v>44</v>
      </c>
      <c r="C786" s="90" t="s">
        <v>45</v>
      </c>
      <c r="D786" s="90" t="s">
        <v>1124</v>
      </c>
      <c r="E786" s="130" t="s">
        <v>1083</v>
      </c>
      <c r="F786" s="91">
        <v>74750</v>
      </c>
      <c r="G786" s="111">
        <v>6262.33</v>
      </c>
      <c r="H786" s="37">
        <v>25</v>
      </c>
      <c r="I786" s="38">
        <f t="shared" si="129"/>
        <v>2145.3249999999998</v>
      </c>
      <c r="J786" s="38">
        <f t="shared" si="130"/>
        <v>5307.2499999999991</v>
      </c>
      <c r="K786" s="38">
        <f t="shared" si="131"/>
        <v>971.75</v>
      </c>
      <c r="L786" s="38">
        <f t="shared" si="132"/>
        <v>2272.4</v>
      </c>
      <c r="M786" s="38">
        <f t="shared" si="133"/>
        <v>5299.7750000000005</v>
      </c>
      <c r="N786" s="39"/>
      <c r="O786" s="37">
        <f t="shared" ref="O786:O802" si="135">I786+J786+K786+L786+M786</f>
        <v>15996.5</v>
      </c>
      <c r="P786" s="113">
        <v>11707.17</v>
      </c>
      <c r="Q786" s="37">
        <f t="shared" si="134"/>
        <v>11578.775</v>
      </c>
      <c r="R786" s="37">
        <f t="shared" si="127"/>
        <v>63042.83</v>
      </c>
      <c r="S786" s="92" t="s">
        <v>1084</v>
      </c>
      <c r="T786" s="90" t="s">
        <v>2179</v>
      </c>
      <c r="U786" s="107">
        <v>3</v>
      </c>
      <c r="V786" s="90" t="s">
        <v>1176</v>
      </c>
    </row>
    <row r="787" spans="1:31" s="14" customFormat="1" x14ac:dyDescent="0.25">
      <c r="A787" s="36">
        <v>780</v>
      </c>
      <c r="B787" s="90" t="s">
        <v>1031</v>
      </c>
      <c r="C787" s="90" t="s">
        <v>368</v>
      </c>
      <c r="D787" s="90" t="s">
        <v>1136</v>
      </c>
      <c r="E787" s="130" t="s">
        <v>1083</v>
      </c>
      <c r="F787" s="91">
        <v>160000</v>
      </c>
      <c r="G787" s="111">
        <v>26249.27</v>
      </c>
      <c r="H787" s="37">
        <v>25</v>
      </c>
      <c r="I787" s="38">
        <f t="shared" si="129"/>
        <v>4592</v>
      </c>
      <c r="J787" s="38">
        <f t="shared" si="130"/>
        <v>11359.999999999998</v>
      </c>
      <c r="K787" s="38">
        <f t="shared" si="131"/>
        <v>2080</v>
      </c>
      <c r="L787" s="38">
        <f t="shared" si="132"/>
        <v>4864</v>
      </c>
      <c r="M787" s="38">
        <f t="shared" si="133"/>
        <v>11344</v>
      </c>
      <c r="N787" s="39"/>
      <c r="O787" s="37">
        <f t="shared" si="135"/>
        <v>34240</v>
      </c>
      <c r="P787" s="113">
        <v>35608.67</v>
      </c>
      <c r="Q787" s="37">
        <f t="shared" si="134"/>
        <v>24784</v>
      </c>
      <c r="R787" s="37">
        <f t="shared" si="127"/>
        <v>124391.33</v>
      </c>
      <c r="S787" s="94" t="s">
        <v>1092</v>
      </c>
      <c r="T787" s="90" t="s">
        <v>2179</v>
      </c>
      <c r="U787" s="107">
        <v>5</v>
      </c>
      <c r="V787" s="90" t="s">
        <v>2009</v>
      </c>
    </row>
    <row r="788" spans="1:31" s="14" customFormat="1" x14ac:dyDescent="0.25">
      <c r="A788" s="36">
        <v>781</v>
      </c>
      <c r="B788" s="90" t="s">
        <v>2081</v>
      </c>
      <c r="C788" s="90" t="s">
        <v>68</v>
      </c>
      <c r="D788" s="90" t="s">
        <v>1137</v>
      </c>
      <c r="E788" s="130" t="s">
        <v>1083</v>
      </c>
      <c r="F788" s="91">
        <v>12500</v>
      </c>
      <c r="G788" s="110">
        <v>0</v>
      </c>
      <c r="H788" s="37">
        <v>25</v>
      </c>
      <c r="I788" s="38">
        <f t="shared" si="129"/>
        <v>358.75</v>
      </c>
      <c r="J788" s="38">
        <f t="shared" si="130"/>
        <v>887.49999999999989</v>
      </c>
      <c r="K788" s="38">
        <f t="shared" si="131"/>
        <v>162.5</v>
      </c>
      <c r="L788" s="38">
        <f t="shared" si="132"/>
        <v>380</v>
      </c>
      <c r="M788" s="38">
        <f t="shared" si="133"/>
        <v>886.25000000000011</v>
      </c>
      <c r="N788" s="39"/>
      <c r="O788" s="37">
        <f t="shared" si="135"/>
        <v>2675</v>
      </c>
      <c r="P788" s="114">
        <v>763.75</v>
      </c>
      <c r="Q788" s="37">
        <f t="shared" si="134"/>
        <v>1936.25</v>
      </c>
      <c r="R788" s="37">
        <f t="shared" si="127"/>
        <v>11736.25</v>
      </c>
      <c r="S788" s="92" t="s">
        <v>1084</v>
      </c>
      <c r="T788" s="90" t="s">
        <v>2179</v>
      </c>
      <c r="U788" s="107">
        <v>1</v>
      </c>
      <c r="V788" s="90" t="s">
        <v>2353</v>
      </c>
    </row>
    <row r="789" spans="1:31" s="14" customFormat="1" x14ac:dyDescent="0.25">
      <c r="A789" s="36">
        <v>782</v>
      </c>
      <c r="B789" s="90" t="s">
        <v>203</v>
      </c>
      <c r="C789" s="90" t="s">
        <v>181</v>
      </c>
      <c r="D789" s="90" t="s">
        <v>2218</v>
      </c>
      <c r="E789" s="130" t="s">
        <v>1083</v>
      </c>
      <c r="F789" s="91">
        <v>30000</v>
      </c>
      <c r="G789" s="110">
        <v>0</v>
      </c>
      <c r="H789" s="37">
        <v>25</v>
      </c>
      <c r="I789" s="38">
        <f t="shared" si="129"/>
        <v>861</v>
      </c>
      <c r="J789" s="38">
        <f t="shared" si="130"/>
        <v>2130</v>
      </c>
      <c r="K789" s="38">
        <f t="shared" si="131"/>
        <v>390</v>
      </c>
      <c r="L789" s="38">
        <f t="shared" si="132"/>
        <v>912</v>
      </c>
      <c r="M789" s="38">
        <f t="shared" si="133"/>
        <v>2127</v>
      </c>
      <c r="N789" s="39"/>
      <c r="O789" s="37">
        <f t="shared" si="135"/>
        <v>6420</v>
      </c>
      <c r="P789" s="113">
        <v>6817.46</v>
      </c>
      <c r="Q789" s="37">
        <f t="shared" si="134"/>
        <v>4647</v>
      </c>
      <c r="R789" s="37">
        <f t="shared" si="127"/>
        <v>23182.54</v>
      </c>
      <c r="S789" s="93" t="s">
        <v>1089</v>
      </c>
      <c r="T789" s="90" t="s">
        <v>2179</v>
      </c>
      <c r="U789" s="107">
        <v>3</v>
      </c>
      <c r="V789" s="90" t="s">
        <v>1287</v>
      </c>
    </row>
    <row r="790" spans="1:31" s="14" customFormat="1" x14ac:dyDescent="0.25">
      <c r="A790" s="36">
        <v>783</v>
      </c>
      <c r="B790" s="90" t="s">
        <v>1019</v>
      </c>
      <c r="C790" s="90" t="s">
        <v>181</v>
      </c>
      <c r="D790" s="90" t="s">
        <v>2217</v>
      </c>
      <c r="E790" s="130" t="s">
        <v>1083</v>
      </c>
      <c r="F790" s="91">
        <v>20000</v>
      </c>
      <c r="G790" s="110">
        <v>0</v>
      </c>
      <c r="H790" s="37">
        <v>25</v>
      </c>
      <c r="I790" s="38">
        <f t="shared" si="129"/>
        <v>574</v>
      </c>
      <c r="J790" s="38">
        <f t="shared" si="130"/>
        <v>1419.9999999999998</v>
      </c>
      <c r="K790" s="38">
        <f t="shared" si="131"/>
        <v>260</v>
      </c>
      <c r="L790" s="38">
        <f t="shared" si="132"/>
        <v>608</v>
      </c>
      <c r="M790" s="38">
        <f t="shared" si="133"/>
        <v>1418</v>
      </c>
      <c r="N790" s="39"/>
      <c r="O790" s="37">
        <f t="shared" si="135"/>
        <v>4280</v>
      </c>
      <c r="P790" s="113">
        <v>1207</v>
      </c>
      <c r="Q790" s="37">
        <f t="shared" si="134"/>
        <v>3098</v>
      </c>
      <c r="R790" s="37">
        <f t="shared" si="127"/>
        <v>18793</v>
      </c>
      <c r="S790" s="94" t="s">
        <v>1092</v>
      </c>
      <c r="T790" s="90" t="s">
        <v>2179</v>
      </c>
      <c r="U790" s="107">
        <v>4</v>
      </c>
      <c r="V790" s="90" t="s">
        <v>1997</v>
      </c>
    </row>
    <row r="791" spans="1:31" s="14" customFormat="1" x14ac:dyDescent="0.25">
      <c r="A791" s="36">
        <v>784</v>
      </c>
      <c r="B791" s="90" t="s">
        <v>1048</v>
      </c>
      <c r="C791" s="90" t="s">
        <v>78</v>
      </c>
      <c r="D791" s="90" t="s">
        <v>1133</v>
      </c>
      <c r="E791" s="130" t="s">
        <v>1083</v>
      </c>
      <c r="F791" s="91">
        <v>20000</v>
      </c>
      <c r="G791" s="110">
        <v>0</v>
      </c>
      <c r="H791" s="37">
        <v>25</v>
      </c>
      <c r="I791" s="38">
        <f t="shared" si="129"/>
        <v>574</v>
      </c>
      <c r="J791" s="38">
        <f t="shared" si="130"/>
        <v>1419.9999999999998</v>
      </c>
      <c r="K791" s="38">
        <f t="shared" si="131"/>
        <v>260</v>
      </c>
      <c r="L791" s="38">
        <f t="shared" si="132"/>
        <v>608</v>
      </c>
      <c r="M791" s="38">
        <f t="shared" si="133"/>
        <v>1418</v>
      </c>
      <c r="N791" s="39"/>
      <c r="O791" s="37">
        <f t="shared" si="135"/>
        <v>4280</v>
      </c>
      <c r="P791" s="113">
        <v>2397.12</v>
      </c>
      <c r="Q791" s="37">
        <f t="shared" si="134"/>
        <v>3098</v>
      </c>
      <c r="R791" s="37">
        <f t="shared" ref="R791:R822" si="136">F791-P791</f>
        <v>17602.88</v>
      </c>
      <c r="S791" s="92" t="s">
        <v>1084</v>
      </c>
      <c r="T791" s="90" t="s">
        <v>2179</v>
      </c>
      <c r="U791" s="107">
        <v>1</v>
      </c>
      <c r="V791" s="90" t="s">
        <v>2024</v>
      </c>
    </row>
    <row r="792" spans="1:31" s="14" customFormat="1" x14ac:dyDescent="0.25">
      <c r="A792" s="36">
        <v>785</v>
      </c>
      <c r="B792" s="90" t="s">
        <v>390</v>
      </c>
      <c r="C792" s="90" t="s">
        <v>51</v>
      </c>
      <c r="D792" s="90" t="s">
        <v>1127</v>
      </c>
      <c r="E792" s="130" t="s">
        <v>1083</v>
      </c>
      <c r="F792" s="91">
        <v>40000</v>
      </c>
      <c r="G792" s="112">
        <v>442.65</v>
      </c>
      <c r="H792" s="37">
        <v>25</v>
      </c>
      <c r="I792" s="38">
        <f t="shared" si="129"/>
        <v>1148</v>
      </c>
      <c r="J792" s="38">
        <f t="shared" si="130"/>
        <v>2839.9999999999995</v>
      </c>
      <c r="K792" s="38">
        <f t="shared" si="131"/>
        <v>520</v>
      </c>
      <c r="L792" s="38">
        <f t="shared" si="132"/>
        <v>1216</v>
      </c>
      <c r="M792" s="38">
        <f t="shared" si="133"/>
        <v>2836</v>
      </c>
      <c r="N792" s="39"/>
      <c r="O792" s="37">
        <f t="shared" si="135"/>
        <v>8560</v>
      </c>
      <c r="P792" s="113">
        <v>2831.65</v>
      </c>
      <c r="Q792" s="37">
        <f t="shared" si="134"/>
        <v>6196</v>
      </c>
      <c r="R792" s="37">
        <f t="shared" si="136"/>
        <v>37168.35</v>
      </c>
      <c r="S792" s="92" t="s">
        <v>1084</v>
      </c>
      <c r="T792" s="90" t="s">
        <v>2179</v>
      </c>
      <c r="U792" s="107">
        <v>1</v>
      </c>
      <c r="V792" s="90" t="s">
        <v>1434</v>
      </c>
    </row>
    <row r="793" spans="1:31" s="14" customFormat="1" x14ac:dyDescent="0.25">
      <c r="A793" s="36">
        <v>786</v>
      </c>
      <c r="B793" s="90" t="s">
        <v>1030</v>
      </c>
      <c r="C793" s="90" t="s">
        <v>224</v>
      </c>
      <c r="D793" s="90" t="s">
        <v>1135</v>
      </c>
      <c r="E793" s="130" t="s">
        <v>1083</v>
      </c>
      <c r="F793" s="91">
        <v>55000</v>
      </c>
      <c r="G793" s="111">
        <v>2559.6799999999998</v>
      </c>
      <c r="H793" s="37">
        <v>25</v>
      </c>
      <c r="I793" s="38">
        <f t="shared" si="129"/>
        <v>1578.5</v>
      </c>
      <c r="J793" s="38">
        <f t="shared" si="130"/>
        <v>3904.9999999999995</v>
      </c>
      <c r="K793" s="38">
        <f t="shared" si="131"/>
        <v>715</v>
      </c>
      <c r="L793" s="38">
        <f t="shared" si="132"/>
        <v>1672</v>
      </c>
      <c r="M793" s="38">
        <f t="shared" si="133"/>
        <v>3899.5000000000005</v>
      </c>
      <c r="N793" s="39"/>
      <c r="O793" s="37">
        <f t="shared" si="135"/>
        <v>11770</v>
      </c>
      <c r="P793" s="113">
        <v>5835.18</v>
      </c>
      <c r="Q793" s="37">
        <f t="shared" si="134"/>
        <v>8519.5</v>
      </c>
      <c r="R793" s="37">
        <f t="shared" si="136"/>
        <v>49164.82</v>
      </c>
      <c r="S793" s="94" t="s">
        <v>1092</v>
      </c>
      <c r="T793" s="90" t="s">
        <v>2179</v>
      </c>
      <c r="U793" s="107">
        <v>2</v>
      </c>
      <c r="V793" s="90" t="s">
        <v>2008</v>
      </c>
    </row>
    <row r="794" spans="1:31" s="14" customFormat="1" x14ac:dyDescent="0.25">
      <c r="A794" s="36">
        <v>787</v>
      </c>
      <c r="B794" s="90" t="s">
        <v>201</v>
      </c>
      <c r="C794" s="90" t="s">
        <v>78</v>
      </c>
      <c r="D794" s="90" t="s">
        <v>1115</v>
      </c>
      <c r="E794" s="130" t="s">
        <v>1083</v>
      </c>
      <c r="F794" s="91">
        <v>15950</v>
      </c>
      <c r="G794" s="110">
        <v>0</v>
      </c>
      <c r="H794" s="37">
        <v>25</v>
      </c>
      <c r="I794" s="38">
        <f t="shared" si="129"/>
        <v>457.76499999999999</v>
      </c>
      <c r="J794" s="38">
        <f t="shared" si="130"/>
        <v>1132.4499999999998</v>
      </c>
      <c r="K794" s="38">
        <f t="shared" si="131"/>
        <v>207.35</v>
      </c>
      <c r="L794" s="38">
        <f t="shared" si="132"/>
        <v>484.88</v>
      </c>
      <c r="M794" s="38">
        <f t="shared" si="133"/>
        <v>1130.855</v>
      </c>
      <c r="N794" s="39"/>
      <c r="O794" s="37">
        <f t="shared" si="135"/>
        <v>3413.2999999999997</v>
      </c>
      <c r="P794" s="113">
        <v>1017.65</v>
      </c>
      <c r="Q794" s="37">
        <f t="shared" si="134"/>
        <v>2470.6549999999997</v>
      </c>
      <c r="R794" s="37">
        <f t="shared" si="136"/>
        <v>14932.35</v>
      </c>
      <c r="S794" s="92" t="s">
        <v>1084</v>
      </c>
      <c r="T794" s="90" t="s">
        <v>2179</v>
      </c>
      <c r="U794" s="107">
        <v>1</v>
      </c>
      <c r="V794" s="90" t="s">
        <v>1285</v>
      </c>
    </row>
    <row r="795" spans="1:31" s="14" customFormat="1" ht="39" x14ac:dyDescent="0.25">
      <c r="A795" s="36">
        <v>788</v>
      </c>
      <c r="B795" s="90" t="s">
        <v>955</v>
      </c>
      <c r="C795" s="90" t="s">
        <v>953</v>
      </c>
      <c r="D795" s="90" t="s">
        <v>1147</v>
      </c>
      <c r="E795" s="130" t="s">
        <v>1085</v>
      </c>
      <c r="F795" s="91">
        <v>50000</v>
      </c>
      <c r="G795" s="111">
        <v>1854</v>
      </c>
      <c r="H795" s="37">
        <v>25</v>
      </c>
      <c r="I795" s="38">
        <f t="shared" si="129"/>
        <v>1435</v>
      </c>
      <c r="J795" s="38">
        <f t="shared" si="130"/>
        <v>3549.9999999999995</v>
      </c>
      <c r="K795" s="38">
        <f t="shared" si="131"/>
        <v>650</v>
      </c>
      <c r="L795" s="38">
        <f t="shared" si="132"/>
        <v>1520</v>
      </c>
      <c r="M795" s="38">
        <f t="shared" si="133"/>
        <v>3545.0000000000005</v>
      </c>
      <c r="N795" s="39"/>
      <c r="O795" s="37">
        <f t="shared" si="135"/>
        <v>10700</v>
      </c>
      <c r="P795" s="113">
        <v>4834</v>
      </c>
      <c r="Q795" s="37">
        <f t="shared" si="134"/>
        <v>7745</v>
      </c>
      <c r="R795" s="37">
        <f t="shared" si="136"/>
        <v>45166</v>
      </c>
      <c r="S795" s="92" t="s">
        <v>1084</v>
      </c>
      <c r="T795" s="90" t="s">
        <v>2179</v>
      </c>
      <c r="U795" s="107">
        <v>3</v>
      </c>
      <c r="V795" s="90" t="s">
        <v>1940</v>
      </c>
    </row>
    <row r="796" spans="1:31" s="14" customFormat="1" ht="39" x14ac:dyDescent="0.25">
      <c r="A796" s="36">
        <v>789</v>
      </c>
      <c r="B796" s="90" t="s">
        <v>645</v>
      </c>
      <c r="C796" s="90" t="s">
        <v>646</v>
      </c>
      <c r="D796" s="90" t="s">
        <v>1115</v>
      </c>
      <c r="E796" s="130" t="s">
        <v>1085</v>
      </c>
      <c r="F796" s="91">
        <v>100000</v>
      </c>
      <c r="G796" s="111">
        <v>11807.84</v>
      </c>
      <c r="H796" s="37">
        <v>25</v>
      </c>
      <c r="I796" s="38">
        <f t="shared" si="129"/>
        <v>2870</v>
      </c>
      <c r="J796" s="38">
        <f t="shared" si="130"/>
        <v>7099.9999999999991</v>
      </c>
      <c r="K796" s="38">
        <f t="shared" si="131"/>
        <v>1300</v>
      </c>
      <c r="L796" s="38">
        <f t="shared" si="132"/>
        <v>3040</v>
      </c>
      <c r="M796" s="38">
        <f t="shared" si="133"/>
        <v>7090.0000000000009</v>
      </c>
      <c r="N796" s="39"/>
      <c r="O796" s="37">
        <f t="shared" si="135"/>
        <v>21400</v>
      </c>
      <c r="P796" s="113">
        <v>18982.96</v>
      </c>
      <c r="Q796" s="37">
        <f t="shared" si="134"/>
        <v>15490</v>
      </c>
      <c r="R796" s="37">
        <f t="shared" si="136"/>
        <v>81017.040000000008</v>
      </c>
      <c r="S796" s="92" t="s">
        <v>1084</v>
      </c>
      <c r="T796" s="90" t="s">
        <v>2179</v>
      </c>
      <c r="U796" s="107">
        <v>5</v>
      </c>
      <c r="V796" s="90" t="s">
        <v>1664</v>
      </c>
    </row>
    <row r="797" spans="1:31" s="14" customFormat="1" x14ac:dyDescent="0.25">
      <c r="A797" s="36">
        <v>790</v>
      </c>
      <c r="B797" s="90" t="s">
        <v>227</v>
      </c>
      <c r="C797" s="90" t="s">
        <v>17</v>
      </c>
      <c r="D797" s="90" t="s">
        <v>1113</v>
      </c>
      <c r="E797" s="130" t="s">
        <v>1083</v>
      </c>
      <c r="F797" s="91">
        <v>18327.099999999999</v>
      </c>
      <c r="G797" s="110">
        <v>0</v>
      </c>
      <c r="H797" s="37">
        <v>25</v>
      </c>
      <c r="I797" s="38">
        <f t="shared" si="129"/>
        <v>525.98776999999995</v>
      </c>
      <c r="J797" s="38">
        <f t="shared" si="130"/>
        <v>1301.2240999999997</v>
      </c>
      <c r="K797" s="38">
        <f t="shared" si="131"/>
        <v>238.25229999999996</v>
      </c>
      <c r="L797" s="38">
        <f t="shared" si="132"/>
        <v>557.14383999999995</v>
      </c>
      <c r="M797" s="38">
        <f t="shared" si="133"/>
        <v>1299.39139</v>
      </c>
      <c r="N797" s="39"/>
      <c r="O797" s="37">
        <f t="shared" si="135"/>
        <v>3921.9993999999997</v>
      </c>
      <c r="P797" s="113">
        <v>1108.1300000000001</v>
      </c>
      <c r="Q797" s="37">
        <f t="shared" si="134"/>
        <v>2838.8677899999993</v>
      </c>
      <c r="R797" s="37">
        <f t="shared" si="136"/>
        <v>17218.969999999998</v>
      </c>
      <c r="S797" s="92" t="s">
        <v>1084</v>
      </c>
      <c r="T797" s="90" t="s">
        <v>2179</v>
      </c>
      <c r="U797" s="107">
        <v>1</v>
      </c>
      <c r="V797" s="90" t="s">
        <v>1303</v>
      </c>
    </row>
    <row r="798" spans="1:31" s="14" customFormat="1" x14ac:dyDescent="0.25">
      <c r="A798" s="36">
        <v>791</v>
      </c>
      <c r="B798" s="90" t="s">
        <v>845</v>
      </c>
      <c r="C798" s="90" t="s">
        <v>58</v>
      </c>
      <c r="D798" s="90" t="s">
        <v>1095</v>
      </c>
      <c r="E798" s="130" t="s">
        <v>1083</v>
      </c>
      <c r="F798" s="91">
        <v>13200</v>
      </c>
      <c r="G798" s="110">
        <v>0</v>
      </c>
      <c r="H798" s="37">
        <v>25</v>
      </c>
      <c r="I798" s="38">
        <f t="shared" si="129"/>
        <v>378.84</v>
      </c>
      <c r="J798" s="38">
        <f t="shared" si="130"/>
        <v>937.19999999999993</v>
      </c>
      <c r="K798" s="38">
        <f t="shared" si="131"/>
        <v>171.6</v>
      </c>
      <c r="L798" s="38">
        <f t="shared" si="132"/>
        <v>401.28</v>
      </c>
      <c r="M798" s="38">
        <f t="shared" si="133"/>
        <v>935.88000000000011</v>
      </c>
      <c r="N798" s="39"/>
      <c r="O798" s="37">
        <f t="shared" si="135"/>
        <v>2824.8</v>
      </c>
      <c r="P798" s="114">
        <v>805.12</v>
      </c>
      <c r="Q798" s="37">
        <f t="shared" si="134"/>
        <v>2044.68</v>
      </c>
      <c r="R798" s="37">
        <f t="shared" si="136"/>
        <v>12394.88</v>
      </c>
      <c r="S798" s="92" t="s">
        <v>1084</v>
      </c>
      <c r="T798" s="90" t="s">
        <v>2179</v>
      </c>
      <c r="U798" s="107">
        <v>2</v>
      </c>
      <c r="V798" s="90" t="s">
        <v>1840</v>
      </c>
      <c r="W798" s="8"/>
      <c r="X798" s="8"/>
      <c r="Y798" s="8"/>
      <c r="Z798" s="8"/>
      <c r="AA798" s="8"/>
      <c r="AB798" s="8"/>
      <c r="AC798" s="8"/>
      <c r="AD798" s="8"/>
      <c r="AE798" s="8"/>
    </row>
    <row r="799" spans="1:31" s="14" customFormat="1" x14ac:dyDescent="0.25">
      <c r="A799" s="36">
        <v>792</v>
      </c>
      <c r="B799" s="90" t="s">
        <v>1028</v>
      </c>
      <c r="C799" s="90" t="s">
        <v>330</v>
      </c>
      <c r="D799" s="90" t="s">
        <v>1133</v>
      </c>
      <c r="E799" s="130" t="s">
        <v>1083</v>
      </c>
      <c r="F799" s="91">
        <v>15180</v>
      </c>
      <c r="G799" s="110">
        <v>0</v>
      </c>
      <c r="H799" s="37">
        <v>25</v>
      </c>
      <c r="I799" s="38">
        <f t="shared" si="129"/>
        <v>435.666</v>
      </c>
      <c r="J799" s="38">
        <f t="shared" si="130"/>
        <v>1077.78</v>
      </c>
      <c r="K799" s="38">
        <f t="shared" si="131"/>
        <v>197.34</v>
      </c>
      <c r="L799" s="38">
        <f t="shared" si="132"/>
        <v>461.47199999999998</v>
      </c>
      <c r="M799" s="38">
        <f t="shared" si="133"/>
        <v>1076.2620000000002</v>
      </c>
      <c r="N799" s="39"/>
      <c r="O799" s="37">
        <f t="shared" si="135"/>
        <v>3248.52</v>
      </c>
      <c r="P799" s="114">
        <v>922.14</v>
      </c>
      <c r="Q799" s="37">
        <f t="shared" si="134"/>
        <v>2351.3820000000001</v>
      </c>
      <c r="R799" s="37">
        <f t="shared" si="136"/>
        <v>14257.86</v>
      </c>
      <c r="S799" s="92" t="s">
        <v>1084</v>
      </c>
      <c r="T799" s="90" t="s">
        <v>2179</v>
      </c>
      <c r="U799" s="107">
        <v>1</v>
      </c>
      <c r="V799" s="90" t="s">
        <v>2006</v>
      </c>
    </row>
    <row r="800" spans="1:31" s="14" customFormat="1" x14ac:dyDescent="0.25">
      <c r="A800" s="36">
        <v>793</v>
      </c>
      <c r="B800" s="90" t="s">
        <v>278</v>
      </c>
      <c r="C800" s="90" t="s">
        <v>58</v>
      </c>
      <c r="D800" s="90" t="s">
        <v>1113</v>
      </c>
      <c r="E800" s="130" t="s">
        <v>1083</v>
      </c>
      <c r="F800" s="91">
        <v>13200</v>
      </c>
      <c r="G800" s="110">
        <v>0</v>
      </c>
      <c r="H800" s="37">
        <v>25</v>
      </c>
      <c r="I800" s="38">
        <f t="shared" si="129"/>
        <v>378.84</v>
      </c>
      <c r="J800" s="38">
        <f t="shared" si="130"/>
        <v>937.19999999999993</v>
      </c>
      <c r="K800" s="38">
        <f t="shared" si="131"/>
        <v>171.6</v>
      </c>
      <c r="L800" s="38">
        <f t="shared" si="132"/>
        <v>401.28</v>
      </c>
      <c r="M800" s="38">
        <f t="shared" si="133"/>
        <v>935.88000000000011</v>
      </c>
      <c r="N800" s="39"/>
      <c r="O800" s="37">
        <f t="shared" si="135"/>
        <v>2824.8</v>
      </c>
      <c r="P800" s="113">
        <v>1307.23</v>
      </c>
      <c r="Q800" s="37">
        <f t="shared" si="134"/>
        <v>2044.68</v>
      </c>
      <c r="R800" s="37">
        <f t="shared" si="136"/>
        <v>11892.77</v>
      </c>
      <c r="S800" s="92" t="s">
        <v>1084</v>
      </c>
      <c r="T800" s="90" t="s">
        <v>2178</v>
      </c>
      <c r="U800" s="107">
        <v>1</v>
      </c>
      <c r="V800" s="90" t="s">
        <v>1343</v>
      </c>
    </row>
    <row r="801" spans="1:22" s="14" customFormat="1" x14ac:dyDescent="0.25">
      <c r="A801" s="36">
        <v>794</v>
      </c>
      <c r="B801" s="90" t="s">
        <v>613</v>
      </c>
      <c r="C801" s="90" t="s">
        <v>168</v>
      </c>
      <c r="D801" s="90" t="s">
        <v>1124</v>
      </c>
      <c r="E801" s="130" t="s">
        <v>1083</v>
      </c>
      <c r="F801" s="91">
        <v>32237</v>
      </c>
      <c r="G801" s="110">
        <v>0</v>
      </c>
      <c r="H801" s="37">
        <v>25</v>
      </c>
      <c r="I801" s="38">
        <f t="shared" si="129"/>
        <v>925.20190000000002</v>
      </c>
      <c r="J801" s="38">
        <f t="shared" si="130"/>
        <v>2288.8269999999998</v>
      </c>
      <c r="K801" s="38">
        <f t="shared" si="131"/>
        <v>419.08099999999996</v>
      </c>
      <c r="L801" s="38">
        <f t="shared" si="132"/>
        <v>980.00480000000005</v>
      </c>
      <c r="M801" s="38">
        <f t="shared" si="133"/>
        <v>2285.6033000000002</v>
      </c>
      <c r="N801" s="39"/>
      <c r="O801" s="37">
        <f t="shared" si="135"/>
        <v>6898.7180000000008</v>
      </c>
      <c r="P801" s="113">
        <v>2432.31</v>
      </c>
      <c r="Q801" s="37">
        <f t="shared" si="134"/>
        <v>4993.5113000000001</v>
      </c>
      <c r="R801" s="37">
        <f t="shared" si="136"/>
        <v>29804.69</v>
      </c>
      <c r="S801" s="93" t="s">
        <v>1089</v>
      </c>
      <c r="T801" s="90" t="s">
        <v>2179</v>
      </c>
      <c r="U801" s="107">
        <v>2</v>
      </c>
      <c r="V801" s="90" t="s">
        <v>1637</v>
      </c>
    </row>
    <row r="802" spans="1:22" s="14" customFormat="1" x14ac:dyDescent="0.25">
      <c r="A802" s="36">
        <v>795</v>
      </c>
      <c r="B802" s="90" t="s">
        <v>2072</v>
      </c>
      <c r="C802" s="90" t="s">
        <v>78</v>
      </c>
      <c r="D802" s="90" t="s">
        <v>1133</v>
      </c>
      <c r="E802" s="130" t="s">
        <v>1083</v>
      </c>
      <c r="F802" s="91">
        <v>20000</v>
      </c>
      <c r="G802" s="110">
        <v>0</v>
      </c>
      <c r="H802" s="37">
        <v>25</v>
      </c>
      <c r="I802" s="38">
        <f t="shared" si="129"/>
        <v>574</v>
      </c>
      <c r="J802" s="38">
        <f t="shared" si="130"/>
        <v>1419.9999999999998</v>
      </c>
      <c r="K802" s="38">
        <f t="shared" si="131"/>
        <v>260</v>
      </c>
      <c r="L802" s="38">
        <f t="shared" si="132"/>
        <v>608</v>
      </c>
      <c r="M802" s="38">
        <f t="shared" si="133"/>
        <v>1418</v>
      </c>
      <c r="N802" s="39"/>
      <c r="O802" s="37">
        <f t="shared" si="135"/>
        <v>4280</v>
      </c>
      <c r="P802" s="113">
        <v>1207</v>
      </c>
      <c r="Q802" s="37">
        <f t="shared" si="134"/>
        <v>3098</v>
      </c>
      <c r="R802" s="37">
        <f t="shared" si="136"/>
        <v>18793</v>
      </c>
      <c r="S802" s="94" t="s">
        <v>1092</v>
      </c>
      <c r="T802" s="90" t="s">
        <v>2179</v>
      </c>
      <c r="U802" s="107">
        <v>1</v>
      </c>
      <c r="V802" s="90" t="s">
        <v>2248</v>
      </c>
    </row>
    <row r="803" spans="1:22" s="14" customFormat="1" x14ac:dyDescent="0.25">
      <c r="A803" s="36">
        <v>796</v>
      </c>
      <c r="B803" s="90" t="s">
        <v>100</v>
      </c>
      <c r="C803" s="90" t="s">
        <v>101</v>
      </c>
      <c r="D803" s="90" t="s">
        <v>1129</v>
      </c>
      <c r="E803" s="130" t="s">
        <v>1083</v>
      </c>
      <c r="F803" s="91">
        <v>15812.5</v>
      </c>
      <c r="G803" s="110">
        <v>0</v>
      </c>
      <c r="H803" s="37">
        <v>25</v>
      </c>
      <c r="I803" s="38">
        <f t="shared" si="129"/>
        <v>453.81875000000002</v>
      </c>
      <c r="J803" s="38">
        <f t="shared" si="130"/>
        <v>1122.6875</v>
      </c>
      <c r="K803" s="38">
        <f t="shared" si="131"/>
        <v>205.5625</v>
      </c>
      <c r="L803" s="38">
        <f t="shared" si="132"/>
        <v>480.7</v>
      </c>
      <c r="M803" s="38">
        <f t="shared" si="133"/>
        <v>1121.10625</v>
      </c>
      <c r="N803" s="39"/>
      <c r="O803" s="37">
        <f>I803+J803+L803+M803+K803</f>
        <v>3383.875</v>
      </c>
      <c r="P803" s="113">
        <v>1109.52</v>
      </c>
      <c r="Q803" s="37">
        <f t="shared" si="134"/>
        <v>2449.3562499999998</v>
      </c>
      <c r="R803" s="37">
        <f t="shared" si="136"/>
        <v>14702.98</v>
      </c>
      <c r="S803" s="92" t="s">
        <v>1084</v>
      </c>
      <c r="T803" s="90" t="s">
        <v>2178</v>
      </c>
      <c r="U803" s="107">
        <v>1</v>
      </c>
      <c r="V803" s="90" t="s">
        <v>1213</v>
      </c>
    </row>
    <row r="804" spans="1:22" s="14" customFormat="1" x14ac:dyDescent="0.25">
      <c r="A804" s="36">
        <v>797</v>
      </c>
      <c r="B804" s="90" t="s">
        <v>784</v>
      </c>
      <c r="C804" s="90" t="s">
        <v>29</v>
      </c>
      <c r="D804" s="90" t="s">
        <v>1137</v>
      </c>
      <c r="E804" s="130" t="s">
        <v>1083</v>
      </c>
      <c r="F804" s="91">
        <v>10000</v>
      </c>
      <c r="G804" s="110">
        <v>0</v>
      </c>
      <c r="H804" s="37">
        <v>25</v>
      </c>
      <c r="I804" s="38">
        <f t="shared" si="129"/>
        <v>287</v>
      </c>
      <c r="J804" s="38">
        <f t="shared" si="130"/>
        <v>709.99999999999989</v>
      </c>
      <c r="K804" s="38">
        <f t="shared" si="131"/>
        <v>130</v>
      </c>
      <c r="L804" s="38">
        <f t="shared" si="132"/>
        <v>304</v>
      </c>
      <c r="M804" s="38">
        <f t="shared" si="133"/>
        <v>709</v>
      </c>
      <c r="N804" s="39"/>
      <c r="O804" s="37">
        <f t="shared" ref="O804:O819" si="137">I804+J804+K804+L804+M804</f>
        <v>2140</v>
      </c>
      <c r="P804" s="114">
        <v>616</v>
      </c>
      <c r="Q804" s="37">
        <f t="shared" si="134"/>
        <v>1549</v>
      </c>
      <c r="R804" s="37">
        <f t="shared" si="136"/>
        <v>9384</v>
      </c>
      <c r="S804" s="94" t="s">
        <v>1092</v>
      </c>
      <c r="T804" s="90" t="s">
        <v>2178</v>
      </c>
      <c r="U804" s="107">
        <v>1</v>
      </c>
      <c r="V804" s="90" t="s">
        <v>1789</v>
      </c>
    </row>
    <row r="805" spans="1:22" s="14" customFormat="1" x14ac:dyDescent="0.25">
      <c r="A805" s="36">
        <v>798</v>
      </c>
      <c r="B805" s="90" t="s">
        <v>196</v>
      </c>
      <c r="C805" s="90" t="s">
        <v>58</v>
      </c>
      <c r="D805" s="90" t="s">
        <v>1113</v>
      </c>
      <c r="E805" s="130" t="s">
        <v>1083</v>
      </c>
      <c r="F805" s="91">
        <v>10000</v>
      </c>
      <c r="G805" s="110">
        <v>0</v>
      </c>
      <c r="H805" s="37">
        <v>25</v>
      </c>
      <c r="I805" s="38">
        <f t="shared" si="129"/>
        <v>287</v>
      </c>
      <c r="J805" s="38">
        <f t="shared" si="130"/>
        <v>709.99999999999989</v>
      </c>
      <c r="K805" s="38">
        <f t="shared" si="131"/>
        <v>130</v>
      </c>
      <c r="L805" s="38">
        <f t="shared" si="132"/>
        <v>304</v>
      </c>
      <c r="M805" s="38">
        <f t="shared" si="133"/>
        <v>709</v>
      </c>
      <c r="N805" s="39"/>
      <c r="O805" s="37">
        <f t="shared" si="137"/>
        <v>2140</v>
      </c>
      <c r="P805" s="114">
        <v>616</v>
      </c>
      <c r="Q805" s="37">
        <f t="shared" si="134"/>
        <v>1549</v>
      </c>
      <c r="R805" s="37">
        <f t="shared" si="136"/>
        <v>9384</v>
      </c>
      <c r="S805" s="93" t="s">
        <v>1089</v>
      </c>
      <c r="T805" s="90" t="s">
        <v>2178</v>
      </c>
      <c r="U805" s="107">
        <v>1</v>
      </c>
      <c r="V805" s="90" t="s">
        <v>1281</v>
      </c>
    </row>
    <row r="806" spans="1:22" s="14" customFormat="1" x14ac:dyDescent="0.25">
      <c r="A806" s="36">
        <v>799</v>
      </c>
      <c r="B806" s="90" t="s">
        <v>157</v>
      </c>
      <c r="C806" s="90" t="s">
        <v>27</v>
      </c>
      <c r="D806" s="90" t="s">
        <v>1106</v>
      </c>
      <c r="E806" s="130" t="s">
        <v>1083</v>
      </c>
      <c r="F806" s="91">
        <v>33000</v>
      </c>
      <c r="G806" s="110">
        <v>0</v>
      </c>
      <c r="H806" s="37">
        <v>25</v>
      </c>
      <c r="I806" s="38">
        <f t="shared" si="129"/>
        <v>947.1</v>
      </c>
      <c r="J806" s="38">
        <f t="shared" si="130"/>
        <v>2343</v>
      </c>
      <c r="K806" s="38">
        <f t="shared" si="131"/>
        <v>429</v>
      </c>
      <c r="L806" s="38">
        <f t="shared" si="132"/>
        <v>1003.2</v>
      </c>
      <c r="M806" s="38">
        <f t="shared" si="133"/>
        <v>2339.7000000000003</v>
      </c>
      <c r="N806" s="39"/>
      <c r="O806" s="37">
        <f t="shared" si="137"/>
        <v>7062</v>
      </c>
      <c r="P806" s="113">
        <v>1975.3</v>
      </c>
      <c r="Q806" s="37">
        <f t="shared" si="134"/>
        <v>5111.7000000000007</v>
      </c>
      <c r="R806" s="37">
        <f t="shared" si="136"/>
        <v>31024.7</v>
      </c>
      <c r="S806" s="92" t="s">
        <v>1084</v>
      </c>
      <c r="T806" s="90" t="s">
        <v>2178</v>
      </c>
      <c r="U806" s="107">
        <v>2</v>
      </c>
      <c r="V806" s="90" t="s">
        <v>1254</v>
      </c>
    </row>
    <row r="807" spans="1:22" s="14" customFormat="1" ht="39" x14ac:dyDescent="0.25">
      <c r="A807" s="36">
        <v>800</v>
      </c>
      <c r="B807" s="90" t="s">
        <v>148</v>
      </c>
      <c r="C807" s="90" t="s">
        <v>149</v>
      </c>
      <c r="D807" s="90" t="s">
        <v>1121</v>
      </c>
      <c r="E807" s="130" t="s">
        <v>1085</v>
      </c>
      <c r="F807" s="91">
        <v>60000</v>
      </c>
      <c r="G807" s="111">
        <v>3486.68</v>
      </c>
      <c r="H807" s="37">
        <v>25</v>
      </c>
      <c r="I807" s="38">
        <f t="shared" si="129"/>
        <v>1722</v>
      </c>
      <c r="J807" s="38">
        <f t="shared" si="130"/>
        <v>4260</v>
      </c>
      <c r="K807" s="38">
        <f t="shared" si="131"/>
        <v>780</v>
      </c>
      <c r="L807" s="38">
        <f t="shared" si="132"/>
        <v>1824</v>
      </c>
      <c r="M807" s="38">
        <f t="shared" si="133"/>
        <v>4254</v>
      </c>
      <c r="N807" s="39"/>
      <c r="O807" s="37">
        <f t="shared" si="137"/>
        <v>12840</v>
      </c>
      <c r="P807" s="113">
        <v>10592.94</v>
      </c>
      <c r="Q807" s="37">
        <f t="shared" si="134"/>
        <v>9294</v>
      </c>
      <c r="R807" s="37">
        <f t="shared" si="136"/>
        <v>49407.06</v>
      </c>
      <c r="S807" s="92" t="s">
        <v>1084</v>
      </c>
      <c r="T807" s="90" t="s">
        <v>2178</v>
      </c>
      <c r="U807" s="107">
        <v>5</v>
      </c>
      <c r="V807" s="90" t="s">
        <v>1248</v>
      </c>
    </row>
    <row r="808" spans="1:22" s="14" customFormat="1" ht="39" x14ac:dyDescent="0.25">
      <c r="A808" s="36">
        <v>801</v>
      </c>
      <c r="B808" s="90" t="s">
        <v>535</v>
      </c>
      <c r="C808" s="90" t="s">
        <v>159</v>
      </c>
      <c r="D808" s="90" t="s">
        <v>1137</v>
      </c>
      <c r="E808" s="130" t="s">
        <v>2183</v>
      </c>
      <c r="F808" s="91">
        <v>150000</v>
      </c>
      <c r="G808" s="111">
        <v>23866.62</v>
      </c>
      <c r="H808" s="37">
        <v>25</v>
      </c>
      <c r="I808" s="38">
        <f t="shared" si="129"/>
        <v>4305</v>
      </c>
      <c r="J808" s="38">
        <f t="shared" si="130"/>
        <v>10649.999999999998</v>
      </c>
      <c r="K808" s="38">
        <f t="shared" si="131"/>
        <v>1950</v>
      </c>
      <c r="L808" s="38">
        <f t="shared" si="132"/>
        <v>4560</v>
      </c>
      <c r="M808" s="38">
        <f t="shared" si="133"/>
        <v>10635</v>
      </c>
      <c r="N808" s="39"/>
      <c r="O808" s="37">
        <f t="shared" si="137"/>
        <v>32100</v>
      </c>
      <c r="P808" s="113">
        <v>32756.62</v>
      </c>
      <c r="Q808" s="37">
        <f t="shared" si="134"/>
        <v>23235</v>
      </c>
      <c r="R808" s="37">
        <f t="shared" si="136"/>
        <v>117243.38</v>
      </c>
      <c r="S808" s="93" t="s">
        <v>1089</v>
      </c>
      <c r="T808" s="90" t="s">
        <v>2178</v>
      </c>
      <c r="U808" s="107">
        <v>2</v>
      </c>
      <c r="V808" s="90" t="s">
        <v>1563</v>
      </c>
    </row>
    <row r="809" spans="1:22" s="14" customFormat="1" x14ac:dyDescent="0.25">
      <c r="A809" s="36">
        <v>802</v>
      </c>
      <c r="B809" s="90" t="s">
        <v>2076</v>
      </c>
      <c r="C809" s="90" t="s">
        <v>29</v>
      </c>
      <c r="D809" s="90" t="s">
        <v>1137</v>
      </c>
      <c r="E809" s="130" t="s">
        <v>1083</v>
      </c>
      <c r="F809" s="91">
        <v>12500</v>
      </c>
      <c r="G809" s="110">
        <v>0</v>
      </c>
      <c r="H809" s="37">
        <v>25</v>
      </c>
      <c r="I809" s="38">
        <f t="shared" si="129"/>
        <v>358.75</v>
      </c>
      <c r="J809" s="38">
        <f t="shared" si="130"/>
        <v>887.49999999999989</v>
      </c>
      <c r="K809" s="38">
        <f t="shared" si="131"/>
        <v>162.5</v>
      </c>
      <c r="L809" s="38">
        <f t="shared" si="132"/>
        <v>380</v>
      </c>
      <c r="M809" s="38">
        <f t="shared" si="133"/>
        <v>886.25000000000011</v>
      </c>
      <c r="N809" s="39"/>
      <c r="O809" s="37">
        <f t="shared" si="137"/>
        <v>2675</v>
      </c>
      <c r="P809" s="113">
        <v>1206.07</v>
      </c>
      <c r="Q809" s="37">
        <f t="shared" si="134"/>
        <v>1936.25</v>
      </c>
      <c r="R809" s="37">
        <f t="shared" si="136"/>
        <v>11293.93</v>
      </c>
      <c r="S809" s="92" t="s">
        <v>1084</v>
      </c>
      <c r="T809" s="90" t="s">
        <v>2178</v>
      </c>
      <c r="U809" s="107">
        <v>1</v>
      </c>
      <c r="V809" s="90" t="s">
        <v>2325</v>
      </c>
    </row>
    <row r="810" spans="1:22" s="14" customFormat="1" x14ac:dyDescent="0.25">
      <c r="A810" s="36">
        <v>803</v>
      </c>
      <c r="B810" s="90" t="s">
        <v>468</v>
      </c>
      <c r="C810" s="90" t="s">
        <v>29</v>
      </c>
      <c r="D810" s="90" t="s">
        <v>1137</v>
      </c>
      <c r="E810" s="130" t="s">
        <v>1083</v>
      </c>
      <c r="F810" s="91">
        <v>15000</v>
      </c>
      <c r="G810" s="110">
        <v>0</v>
      </c>
      <c r="H810" s="37">
        <v>25</v>
      </c>
      <c r="I810" s="38">
        <f t="shared" si="129"/>
        <v>430.5</v>
      </c>
      <c r="J810" s="38">
        <f t="shared" si="130"/>
        <v>1065</v>
      </c>
      <c r="K810" s="38">
        <f t="shared" si="131"/>
        <v>195</v>
      </c>
      <c r="L810" s="38">
        <f t="shared" si="132"/>
        <v>456</v>
      </c>
      <c r="M810" s="38">
        <f t="shared" si="133"/>
        <v>1063.5</v>
      </c>
      <c r="N810" s="39"/>
      <c r="O810" s="37">
        <f t="shared" si="137"/>
        <v>3210</v>
      </c>
      <c r="P810" s="114">
        <v>911.5</v>
      </c>
      <c r="Q810" s="37">
        <f t="shared" si="134"/>
        <v>2323.5</v>
      </c>
      <c r="R810" s="37">
        <f t="shared" si="136"/>
        <v>14088.5</v>
      </c>
      <c r="S810" s="92" t="s">
        <v>1084</v>
      </c>
      <c r="T810" s="90" t="s">
        <v>2178</v>
      </c>
      <c r="U810" s="107">
        <v>1</v>
      </c>
      <c r="V810" s="90" t="s">
        <v>1501</v>
      </c>
    </row>
    <row r="811" spans="1:22" s="14" customFormat="1" ht="39" x14ac:dyDescent="0.25">
      <c r="A811" s="36">
        <v>804</v>
      </c>
      <c r="B811" s="90" t="s">
        <v>584</v>
      </c>
      <c r="C811" s="90" t="s">
        <v>159</v>
      </c>
      <c r="D811" s="90" t="s">
        <v>1137</v>
      </c>
      <c r="E811" s="130" t="s">
        <v>2183</v>
      </c>
      <c r="F811" s="91">
        <v>150000</v>
      </c>
      <c r="G811" s="111">
        <v>23866.62</v>
      </c>
      <c r="H811" s="37">
        <v>25</v>
      </c>
      <c r="I811" s="38">
        <f t="shared" si="129"/>
        <v>4305</v>
      </c>
      <c r="J811" s="38">
        <f t="shared" si="130"/>
        <v>10649.999999999998</v>
      </c>
      <c r="K811" s="38">
        <f t="shared" si="131"/>
        <v>1950</v>
      </c>
      <c r="L811" s="38">
        <f t="shared" si="132"/>
        <v>4560</v>
      </c>
      <c r="M811" s="38">
        <f t="shared" si="133"/>
        <v>10635</v>
      </c>
      <c r="N811" s="39"/>
      <c r="O811" s="37">
        <f t="shared" si="137"/>
        <v>32100</v>
      </c>
      <c r="P811" s="113">
        <v>32756.62</v>
      </c>
      <c r="Q811" s="37">
        <f t="shared" si="134"/>
        <v>23235</v>
      </c>
      <c r="R811" s="37">
        <f t="shared" si="136"/>
        <v>117243.38</v>
      </c>
      <c r="S811" s="92" t="s">
        <v>1084</v>
      </c>
      <c r="T811" s="90" t="s">
        <v>2178</v>
      </c>
      <c r="U811" s="107">
        <v>2</v>
      </c>
      <c r="V811" s="90" t="s">
        <v>1610</v>
      </c>
    </row>
    <row r="812" spans="1:22" s="14" customFormat="1" ht="39" x14ac:dyDescent="0.25">
      <c r="A812" s="36">
        <v>805</v>
      </c>
      <c r="B812" s="90" t="s">
        <v>28</v>
      </c>
      <c r="C812" s="90" t="s">
        <v>29</v>
      </c>
      <c r="D812" s="90" t="s">
        <v>1119</v>
      </c>
      <c r="E812" s="130" t="s">
        <v>1085</v>
      </c>
      <c r="F812" s="91">
        <v>120000</v>
      </c>
      <c r="G812" s="111">
        <v>16512.34</v>
      </c>
      <c r="H812" s="37">
        <v>25</v>
      </c>
      <c r="I812" s="38">
        <f t="shared" si="129"/>
        <v>3444</v>
      </c>
      <c r="J812" s="38">
        <f t="shared" si="130"/>
        <v>8520</v>
      </c>
      <c r="K812" s="38">
        <f t="shared" si="131"/>
        <v>1560</v>
      </c>
      <c r="L812" s="38">
        <f t="shared" si="132"/>
        <v>3648</v>
      </c>
      <c r="M812" s="38">
        <f t="shared" si="133"/>
        <v>8508</v>
      </c>
      <c r="N812" s="39"/>
      <c r="O812" s="37">
        <f t="shared" si="137"/>
        <v>25680</v>
      </c>
      <c r="P812" s="113">
        <v>26369.46</v>
      </c>
      <c r="Q812" s="37">
        <f t="shared" si="134"/>
        <v>18588</v>
      </c>
      <c r="R812" s="37">
        <f t="shared" si="136"/>
        <v>93630.540000000008</v>
      </c>
      <c r="S812" s="93" t="s">
        <v>1089</v>
      </c>
      <c r="T812" s="90" t="s">
        <v>2178</v>
      </c>
      <c r="U812" s="107">
        <v>3</v>
      </c>
      <c r="V812" s="90" t="s">
        <v>1167</v>
      </c>
    </row>
    <row r="813" spans="1:22" s="14" customFormat="1" x14ac:dyDescent="0.25">
      <c r="A813" s="36">
        <v>806</v>
      </c>
      <c r="B813" s="90" t="s">
        <v>2057</v>
      </c>
      <c r="C813" s="90" t="s">
        <v>29</v>
      </c>
      <c r="D813" s="90" t="s">
        <v>1129</v>
      </c>
      <c r="E813" s="130" t="s">
        <v>1083</v>
      </c>
      <c r="F813" s="91">
        <v>30000</v>
      </c>
      <c r="G813" s="110">
        <v>0</v>
      </c>
      <c r="H813" s="37">
        <v>25</v>
      </c>
      <c r="I813" s="38">
        <f t="shared" si="129"/>
        <v>861</v>
      </c>
      <c r="J813" s="38">
        <f t="shared" si="130"/>
        <v>2130</v>
      </c>
      <c r="K813" s="38">
        <f t="shared" si="131"/>
        <v>390</v>
      </c>
      <c r="L813" s="38">
        <f t="shared" si="132"/>
        <v>912</v>
      </c>
      <c r="M813" s="38">
        <f t="shared" si="133"/>
        <v>2127</v>
      </c>
      <c r="N813" s="39"/>
      <c r="O813" s="37">
        <f t="shared" si="137"/>
        <v>6420</v>
      </c>
      <c r="P813" s="113">
        <v>1798</v>
      </c>
      <c r="Q813" s="37">
        <f t="shared" si="134"/>
        <v>4647</v>
      </c>
      <c r="R813" s="37">
        <f t="shared" si="136"/>
        <v>28202</v>
      </c>
      <c r="S813" s="94" t="s">
        <v>1092</v>
      </c>
      <c r="T813" s="90" t="s">
        <v>2178</v>
      </c>
      <c r="U813" s="107">
        <v>2</v>
      </c>
      <c r="V813" s="90" t="s">
        <v>2258</v>
      </c>
    </row>
    <row r="814" spans="1:22" s="14" customFormat="1" x14ac:dyDescent="0.25">
      <c r="A814" s="36">
        <v>807</v>
      </c>
      <c r="B814" s="90" t="s">
        <v>558</v>
      </c>
      <c r="C814" s="90" t="s">
        <v>236</v>
      </c>
      <c r="D814" s="90" t="s">
        <v>1082</v>
      </c>
      <c r="E814" s="130" t="s">
        <v>1083</v>
      </c>
      <c r="F814" s="91">
        <v>12500</v>
      </c>
      <c r="G814" s="110">
        <v>0</v>
      </c>
      <c r="H814" s="37">
        <v>25</v>
      </c>
      <c r="I814" s="38">
        <f t="shared" si="129"/>
        <v>358.75</v>
      </c>
      <c r="J814" s="38">
        <f t="shared" si="130"/>
        <v>887.49999999999989</v>
      </c>
      <c r="K814" s="38">
        <f t="shared" si="131"/>
        <v>162.5</v>
      </c>
      <c r="L814" s="38">
        <f t="shared" si="132"/>
        <v>380</v>
      </c>
      <c r="M814" s="38">
        <f t="shared" si="133"/>
        <v>886.25000000000011</v>
      </c>
      <c r="N814" s="39"/>
      <c r="O814" s="37">
        <f t="shared" si="137"/>
        <v>2675</v>
      </c>
      <c r="P814" s="114">
        <v>763.75</v>
      </c>
      <c r="Q814" s="37">
        <f t="shared" si="134"/>
        <v>1936.25</v>
      </c>
      <c r="R814" s="37">
        <f t="shared" si="136"/>
        <v>11736.25</v>
      </c>
      <c r="S814" s="92" t="s">
        <v>1084</v>
      </c>
      <c r="T814" s="90" t="s">
        <v>2178</v>
      </c>
      <c r="U814" s="107" t="s">
        <v>2182</v>
      </c>
      <c r="V814" s="90" t="s">
        <v>1585</v>
      </c>
    </row>
    <row r="815" spans="1:22" s="14" customFormat="1" ht="39" x14ac:dyDescent="0.25">
      <c r="A815" s="36">
        <v>808</v>
      </c>
      <c r="B815" s="90" t="s">
        <v>291</v>
      </c>
      <c r="C815" s="90" t="s">
        <v>289</v>
      </c>
      <c r="D815" s="90" t="s">
        <v>1101</v>
      </c>
      <c r="E815" s="130" t="s">
        <v>1085</v>
      </c>
      <c r="F815" s="91">
        <v>75000</v>
      </c>
      <c r="G815" s="111">
        <v>6071.35</v>
      </c>
      <c r="H815" s="37">
        <v>25</v>
      </c>
      <c r="I815" s="38">
        <f t="shared" si="129"/>
        <v>2152.5</v>
      </c>
      <c r="J815" s="38">
        <f t="shared" si="130"/>
        <v>5324.9999999999991</v>
      </c>
      <c r="K815" s="38">
        <f t="shared" si="131"/>
        <v>975</v>
      </c>
      <c r="L815" s="38">
        <f t="shared" si="132"/>
        <v>2280</v>
      </c>
      <c r="M815" s="38">
        <f t="shared" si="133"/>
        <v>5317.5</v>
      </c>
      <c r="N815" s="39"/>
      <c r="O815" s="37">
        <f t="shared" si="137"/>
        <v>16050</v>
      </c>
      <c r="P815" s="113">
        <v>42642.48</v>
      </c>
      <c r="Q815" s="37">
        <f t="shared" si="134"/>
        <v>11617.5</v>
      </c>
      <c r="R815" s="37">
        <f t="shared" si="136"/>
        <v>32357.519999999997</v>
      </c>
      <c r="S815" s="92" t="s">
        <v>1084</v>
      </c>
      <c r="T815" s="90" t="s">
        <v>2178</v>
      </c>
      <c r="U815" s="107">
        <v>3</v>
      </c>
      <c r="V815" s="90" t="s">
        <v>1354</v>
      </c>
    </row>
    <row r="816" spans="1:22" s="14" customFormat="1" x14ac:dyDescent="0.25">
      <c r="A816" s="36">
        <v>809</v>
      </c>
      <c r="B816" s="90" t="s">
        <v>2151</v>
      </c>
      <c r="C816" s="90" t="s">
        <v>58</v>
      </c>
      <c r="D816" s="90" t="s">
        <v>1137</v>
      </c>
      <c r="E816" s="130" t="s">
        <v>1083</v>
      </c>
      <c r="F816" s="91">
        <v>12500</v>
      </c>
      <c r="G816" s="110">
        <v>0</v>
      </c>
      <c r="H816" s="37">
        <v>25</v>
      </c>
      <c r="I816" s="38">
        <f t="shared" si="129"/>
        <v>358.75</v>
      </c>
      <c r="J816" s="38">
        <f t="shared" si="130"/>
        <v>887.49999999999989</v>
      </c>
      <c r="K816" s="38">
        <f t="shared" si="131"/>
        <v>162.5</v>
      </c>
      <c r="L816" s="38">
        <f t="shared" si="132"/>
        <v>380</v>
      </c>
      <c r="M816" s="38">
        <f t="shared" si="133"/>
        <v>886.25000000000011</v>
      </c>
      <c r="N816" s="39"/>
      <c r="O816" s="37">
        <f t="shared" si="137"/>
        <v>2675</v>
      </c>
      <c r="P816" s="114">
        <v>763.75</v>
      </c>
      <c r="Q816" s="37">
        <f t="shared" si="134"/>
        <v>1936.25</v>
      </c>
      <c r="R816" s="37">
        <f t="shared" si="136"/>
        <v>11736.25</v>
      </c>
      <c r="S816" s="94" t="s">
        <v>1092</v>
      </c>
      <c r="T816" s="90" t="s">
        <v>2178</v>
      </c>
      <c r="U816" s="107" t="s">
        <v>2183</v>
      </c>
      <c r="V816" s="90" t="s">
        <v>2364</v>
      </c>
    </row>
    <row r="817" spans="1:31" s="14" customFormat="1" x14ac:dyDescent="0.25">
      <c r="A817" s="36">
        <v>810</v>
      </c>
      <c r="B817" s="90" t="s">
        <v>849</v>
      </c>
      <c r="C817" s="90" t="s">
        <v>58</v>
      </c>
      <c r="D817" s="90" t="s">
        <v>1137</v>
      </c>
      <c r="E817" s="130" t="s">
        <v>1083</v>
      </c>
      <c r="F817" s="91">
        <v>12500</v>
      </c>
      <c r="G817" s="110">
        <v>0</v>
      </c>
      <c r="H817" s="37">
        <v>25</v>
      </c>
      <c r="I817" s="38">
        <f t="shared" si="129"/>
        <v>358.75</v>
      </c>
      <c r="J817" s="38">
        <f t="shared" si="130"/>
        <v>887.49999999999989</v>
      </c>
      <c r="K817" s="38">
        <f t="shared" si="131"/>
        <v>162.5</v>
      </c>
      <c r="L817" s="38">
        <f t="shared" si="132"/>
        <v>380</v>
      </c>
      <c r="M817" s="38">
        <f t="shared" si="133"/>
        <v>886.25000000000011</v>
      </c>
      <c r="N817" s="39"/>
      <c r="O817" s="37">
        <f t="shared" si="137"/>
        <v>2675</v>
      </c>
      <c r="P817" s="114">
        <v>763.75</v>
      </c>
      <c r="Q817" s="37">
        <f t="shared" si="134"/>
        <v>1936.25</v>
      </c>
      <c r="R817" s="37">
        <f t="shared" si="136"/>
        <v>11736.25</v>
      </c>
      <c r="S817" s="92" t="s">
        <v>1084</v>
      </c>
      <c r="T817" s="90" t="s">
        <v>2178</v>
      </c>
      <c r="U817" s="107" t="s">
        <v>2183</v>
      </c>
      <c r="V817" s="90" t="s">
        <v>1844</v>
      </c>
      <c r="W817" s="8"/>
      <c r="X817" s="8"/>
      <c r="Y817" s="8"/>
      <c r="Z817" s="8"/>
      <c r="AA817" s="8"/>
      <c r="AB817" s="8"/>
      <c r="AC817" s="8"/>
      <c r="AD817" s="8"/>
      <c r="AE817" s="8"/>
    </row>
    <row r="818" spans="1:31" s="14" customFormat="1" x14ac:dyDescent="0.25">
      <c r="A818" s="36">
        <v>811</v>
      </c>
      <c r="B818" s="90" t="s">
        <v>710</v>
      </c>
      <c r="C818" s="90" t="s">
        <v>145</v>
      </c>
      <c r="D818" s="90" t="s">
        <v>1137</v>
      </c>
      <c r="E818" s="130" t="s">
        <v>1083</v>
      </c>
      <c r="F818" s="91">
        <v>18000</v>
      </c>
      <c r="G818" s="110">
        <v>0</v>
      </c>
      <c r="H818" s="37">
        <v>25</v>
      </c>
      <c r="I818" s="38">
        <f t="shared" si="129"/>
        <v>516.6</v>
      </c>
      <c r="J818" s="38">
        <f t="shared" si="130"/>
        <v>1277.9999999999998</v>
      </c>
      <c r="K818" s="38">
        <f t="shared" si="131"/>
        <v>234</v>
      </c>
      <c r="L818" s="38">
        <f t="shared" si="132"/>
        <v>547.20000000000005</v>
      </c>
      <c r="M818" s="38">
        <f t="shared" si="133"/>
        <v>1276.2</v>
      </c>
      <c r="N818" s="39"/>
      <c r="O818" s="37">
        <f t="shared" si="137"/>
        <v>3852</v>
      </c>
      <c r="P818" s="113">
        <v>1490.91</v>
      </c>
      <c r="Q818" s="37">
        <f t="shared" si="134"/>
        <v>2788.2</v>
      </c>
      <c r="R818" s="37">
        <f t="shared" si="136"/>
        <v>16509.09</v>
      </c>
      <c r="S818" s="92" t="s">
        <v>1084</v>
      </c>
      <c r="T818" s="90" t="s">
        <v>2178</v>
      </c>
      <c r="U818" s="107">
        <v>1</v>
      </c>
      <c r="V818" s="90" t="s">
        <v>1719</v>
      </c>
    </row>
    <row r="819" spans="1:31" s="14" customFormat="1" x14ac:dyDescent="0.25">
      <c r="A819" s="36">
        <v>812</v>
      </c>
      <c r="B819" s="90" t="s">
        <v>2058</v>
      </c>
      <c r="C819" s="90" t="s">
        <v>78</v>
      </c>
      <c r="D819" s="90" t="s">
        <v>1115</v>
      </c>
      <c r="E819" s="130" t="s">
        <v>1083</v>
      </c>
      <c r="F819" s="91">
        <v>27000</v>
      </c>
      <c r="G819" s="110">
        <v>0</v>
      </c>
      <c r="H819" s="37">
        <v>25</v>
      </c>
      <c r="I819" s="38">
        <f t="shared" si="129"/>
        <v>774.9</v>
      </c>
      <c r="J819" s="38">
        <f t="shared" si="130"/>
        <v>1916.9999999999998</v>
      </c>
      <c r="K819" s="38">
        <f t="shared" si="131"/>
        <v>351</v>
      </c>
      <c r="L819" s="38">
        <f t="shared" si="132"/>
        <v>820.8</v>
      </c>
      <c r="M819" s="38">
        <f t="shared" si="133"/>
        <v>1914.3000000000002</v>
      </c>
      <c r="N819" s="39"/>
      <c r="O819" s="37">
        <f t="shared" si="137"/>
        <v>5778</v>
      </c>
      <c r="P819" s="113">
        <v>1620.7</v>
      </c>
      <c r="Q819" s="37">
        <f t="shared" si="134"/>
        <v>4182.3</v>
      </c>
      <c r="R819" s="37">
        <f t="shared" si="136"/>
        <v>25379.3</v>
      </c>
      <c r="S819" s="92" t="s">
        <v>1084</v>
      </c>
      <c r="T819" s="90" t="s">
        <v>2179</v>
      </c>
      <c r="U819" s="107">
        <v>1</v>
      </c>
      <c r="V819" s="90" t="s">
        <v>2223</v>
      </c>
    </row>
    <row r="820" spans="1:31" s="14" customFormat="1" x14ac:dyDescent="0.25">
      <c r="A820" s="36">
        <v>813</v>
      </c>
      <c r="B820" s="90" t="s">
        <v>935</v>
      </c>
      <c r="C820" s="90" t="s">
        <v>708</v>
      </c>
      <c r="D820" s="90" t="s">
        <v>1129</v>
      </c>
      <c r="E820" s="130" t="s">
        <v>1083</v>
      </c>
      <c r="F820" s="91">
        <v>65000</v>
      </c>
      <c r="G820" s="111">
        <v>4427.58</v>
      </c>
      <c r="H820" s="37">
        <v>25</v>
      </c>
      <c r="I820" s="38">
        <f t="shared" si="129"/>
        <v>1865.5</v>
      </c>
      <c r="J820" s="38">
        <f t="shared" si="130"/>
        <v>4615</v>
      </c>
      <c r="K820" s="38">
        <f t="shared" si="131"/>
        <v>845</v>
      </c>
      <c r="L820" s="38">
        <f t="shared" si="132"/>
        <v>1976</v>
      </c>
      <c r="M820" s="38">
        <f t="shared" si="133"/>
        <v>4608.5</v>
      </c>
      <c r="N820" s="39"/>
      <c r="O820" s="37">
        <f>I820+J820+L820+M820+K820</f>
        <v>13910</v>
      </c>
      <c r="P820" s="113">
        <v>11199.4</v>
      </c>
      <c r="Q820" s="37">
        <f t="shared" si="134"/>
        <v>10068.5</v>
      </c>
      <c r="R820" s="37">
        <f t="shared" si="136"/>
        <v>53800.6</v>
      </c>
      <c r="S820" s="92" t="s">
        <v>1084</v>
      </c>
      <c r="T820" s="90" t="s">
        <v>2178</v>
      </c>
      <c r="U820" s="107">
        <v>3</v>
      </c>
      <c r="V820" s="90" t="s">
        <v>1924</v>
      </c>
    </row>
    <row r="821" spans="1:31" s="14" customFormat="1" x14ac:dyDescent="0.25">
      <c r="A821" s="36">
        <v>814</v>
      </c>
      <c r="B821" s="90" t="s">
        <v>749</v>
      </c>
      <c r="C821" s="90" t="s">
        <v>51</v>
      </c>
      <c r="D821" s="90" t="s">
        <v>1093</v>
      </c>
      <c r="E821" s="130" t="s">
        <v>1083</v>
      </c>
      <c r="F821" s="91">
        <v>30000</v>
      </c>
      <c r="G821" s="110">
        <v>0</v>
      </c>
      <c r="H821" s="37">
        <v>25</v>
      </c>
      <c r="I821" s="38">
        <f t="shared" si="129"/>
        <v>861</v>
      </c>
      <c r="J821" s="38">
        <f t="shared" si="130"/>
        <v>2130</v>
      </c>
      <c r="K821" s="38">
        <f t="shared" si="131"/>
        <v>390</v>
      </c>
      <c r="L821" s="38">
        <f t="shared" si="132"/>
        <v>912</v>
      </c>
      <c r="M821" s="38">
        <f t="shared" si="133"/>
        <v>2127</v>
      </c>
      <c r="N821" s="39"/>
      <c r="O821" s="37">
        <f t="shared" ref="O821:O857" si="138">I821+J821+K821+L821+M821</f>
        <v>6420</v>
      </c>
      <c r="P821" s="113">
        <v>5781.88</v>
      </c>
      <c r="Q821" s="37">
        <f t="shared" si="134"/>
        <v>4647</v>
      </c>
      <c r="R821" s="37">
        <f t="shared" si="136"/>
        <v>24218.12</v>
      </c>
      <c r="S821" s="92" t="s">
        <v>1084</v>
      </c>
      <c r="T821" s="90" t="s">
        <v>2179</v>
      </c>
      <c r="U821" s="107">
        <v>3</v>
      </c>
      <c r="V821" s="90" t="s">
        <v>1755</v>
      </c>
    </row>
    <row r="822" spans="1:31" s="14" customFormat="1" x14ac:dyDescent="0.25">
      <c r="A822" s="36">
        <v>815</v>
      </c>
      <c r="B822" s="90" t="s">
        <v>986</v>
      </c>
      <c r="C822" s="90" t="s">
        <v>78</v>
      </c>
      <c r="D822" s="90" t="s">
        <v>1133</v>
      </c>
      <c r="E822" s="130" t="s">
        <v>1083</v>
      </c>
      <c r="F822" s="91">
        <v>20000</v>
      </c>
      <c r="G822" s="110">
        <v>0</v>
      </c>
      <c r="H822" s="37">
        <v>25</v>
      </c>
      <c r="I822" s="38">
        <f t="shared" si="129"/>
        <v>574</v>
      </c>
      <c r="J822" s="38">
        <f t="shared" si="130"/>
        <v>1419.9999999999998</v>
      </c>
      <c r="K822" s="38">
        <f t="shared" si="131"/>
        <v>260</v>
      </c>
      <c r="L822" s="38">
        <f t="shared" si="132"/>
        <v>608</v>
      </c>
      <c r="M822" s="38">
        <f t="shared" si="133"/>
        <v>1418</v>
      </c>
      <c r="N822" s="39"/>
      <c r="O822" s="37">
        <f t="shared" si="138"/>
        <v>4280</v>
      </c>
      <c r="P822" s="113">
        <v>1207</v>
      </c>
      <c r="Q822" s="37">
        <f t="shared" si="134"/>
        <v>3098</v>
      </c>
      <c r="R822" s="37">
        <f t="shared" si="136"/>
        <v>18793</v>
      </c>
      <c r="S822" s="93" t="s">
        <v>1089</v>
      </c>
      <c r="T822" s="90" t="s">
        <v>2179</v>
      </c>
      <c r="U822" s="107">
        <v>1</v>
      </c>
      <c r="V822" s="90" t="s">
        <v>1965</v>
      </c>
    </row>
    <row r="823" spans="1:31" s="14" customFormat="1" x14ac:dyDescent="0.25">
      <c r="A823" s="36">
        <v>816</v>
      </c>
      <c r="B823" s="90" t="s">
        <v>514</v>
      </c>
      <c r="C823" s="90" t="s">
        <v>58</v>
      </c>
      <c r="D823" s="90" t="s">
        <v>1113</v>
      </c>
      <c r="E823" s="130" t="s">
        <v>1083</v>
      </c>
      <c r="F823" s="91">
        <v>13362.8</v>
      </c>
      <c r="G823" s="110">
        <v>0</v>
      </c>
      <c r="H823" s="37">
        <v>25</v>
      </c>
      <c r="I823" s="38">
        <f t="shared" si="129"/>
        <v>383.51236</v>
      </c>
      <c r="J823" s="38">
        <f t="shared" si="130"/>
        <v>948.75879999999984</v>
      </c>
      <c r="K823" s="38">
        <f t="shared" si="131"/>
        <v>173.71639999999999</v>
      </c>
      <c r="L823" s="38">
        <f t="shared" si="132"/>
        <v>406.22911999999997</v>
      </c>
      <c r="M823" s="38">
        <f t="shared" si="133"/>
        <v>947.42251999999996</v>
      </c>
      <c r="N823" s="39"/>
      <c r="O823" s="37">
        <f t="shared" si="138"/>
        <v>2859.6391999999996</v>
      </c>
      <c r="P823" s="113">
        <v>1864.74</v>
      </c>
      <c r="Q823" s="37">
        <f t="shared" si="134"/>
        <v>2069.8977199999999</v>
      </c>
      <c r="R823" s="37">
        <v>11498.06</v>
      </c>
      <c r="S823" s="92" t="s">
        <v>1084</v>
      </c>
      <c r="T823" s="90" t="s">
        <v>2179</v>
      </c>
      <c r="U823" s="107">
        <v>1</v>
      </c>
      <c r="V823" s="90" t="s">
        <v>1543</v>
      </c>
    </row>
    <row r="824" spans="1:31" s="14" customFormat="1" x14ac:dyDescent="0.25">
      <c r="A824" s="36">
        <v>817</v>
      </c>
      <c r="B824" s="90" t="s">
        <v>335</v>
      </c>
      <c r="C824" s="90" t="s">
        <v>336</v>
      </c>
      <c r="D824" s="90" t="s">
        <v>1108</v>
      </c>
      <c r="E824" s="130" t="s">
        <v>1083</v>
      </c>
      <c r="F824" s="91">
        <v>11638</v>
      </c>
      <c r="G824" s="110">
        <v>0</v>
      </c>
      <c r="H824" s="37">
        <v>25</v>
      </c>
      <c r="I824" s="38">
        <f t="shared" si="129"/>
        <v>334.01060000000001</v>
      </c>
      <c r="J824" s="38">
        <f t="shared" si="130"/>
        <v>826.29799999999989</v>
      </c>
      <c r="K824" s="38">
        <f t="shared" si="131"/>
        <v>151.29399999999998</v>
      </c>
      <c r="L824" s="38">
        <f t="shared" si="132"/>
        <v>353.79520000000002</v>
      </c>
      <c r="M824" s="38">
        <f t="shared" si="133"/>
        <v>825.13420000000008</v>
      </c>
      <c r="N824" s="39"/>
      <c r="O824" s="37">
        <f t="shared" si="138"/>
        <v>2490.5319999999997</v>
      </c>
      <c r="P824" s="114">
        <v>712.81</v>
      </c>
      <c r="Q824" s="37">
        <f t="shared" si="134"/>
        <v>1802.7262000000001</v>
      </c>
      <c r="R824" s="37">
        <f t="shared" ref="R824:R829" si="139">F824-P824</f>
        <v>10925.19</v>
      </c>
      <c r="S824" s="92" t="s">
        <v>1084</v>
      </c>
      <c r="T824" s="90" t="s">
        <v>2179</v>
      </c>
      <c r="U824" s="107">
        <v>3</v>
      </c>
      <c r="V824" s="90" t="s">
        <v>1389</v>
      </c>
    </row>
    <row r="825" spans="1:31" s="14" customFormat="1" x14ac:dyDescent="0.25">
      <c r="A825" s="36">
        <v>818</v>
      </c>
      <c r="B825" s="90" t="s">
        <v>2404</v>
      </c>
      <c r="C825" s="90" t="s">
        <v>51</v>
      </c>
      <c r="D825" s="90" t="s">
        <v>1109</v>
      </c>
      <c r="E825" s="130" t="s">
        <v>1083</v>
      </c>
      <c r="F825" s="91">
        <v>30000</v>
      </c>
      <c r="G825" s="110">
        <v>0</v>
      </c>
      <c r="H825" s="37">
        <v>25</v>
      </c>
      <c r="I825" s="38">
        <f t="shared" si="129"/>
        <v>861</v>
      </c>
      <c r="J825" s="38">
        <f t="shared" si="130"/>
        <v>2130</v>
      </c>
      <c r="K825" s="38">
        <f t="shared" si="131"/>
        <v>390</v>
      </c>
      <c r="L825" s="38">
        <f t="shared" si="132"/>
        <v>912</v>
      </c>
      <c r="M825" s="38">
        <f t="shared" si="133"/>
        <v>2127</v>
      </c>
      <c r="N825" s="39"/>
      <c r="O825" s="37">
        <f t="shared" si="138"/>
        <v>6420</v>
      </c>
      <c r="P825" s="113">
        <v>1798</v>
      </c>
      <c r="Q825" s="37">
        <f t="shared" si="134"/>
        <v>4647</v>
      </c>
      <c r="R825" s="37">
        <f t="shared" si="139"/>
        <v>28202</v>
      </c>
      <c r="S825" s="92" t="s">
        <v>1084</v>
      </c>
      <c r="T825" s="90" t="s">
        <v>2179</v>
      </c>
      <c r="U825" s="107">
        <v>2</v>
      </c>
      <c r="V825" s="90" t="s">
        <v>2430</v>
      </c>
    </row>
    <row r="826" spans="1:31" s="14" customFormat="1" x14ac:dyDescent="0.25">
      <c r="A826" s="36">
        <v>819</v>
      </c>
      <c r="B826" s="90" t="s">
        <v>686</v>
      </c>
      <c r="C826" s="90" t="s">
        <v>56</v>
      </c>
      <c r="D826" s="90" t="s">
        <v>1137</v>
      </c>
      <c r="E826" s="130" t="s">
        <v>2182</v>
      </c>
      <c r="F826" s="91">
        <v>10000</v>
      </c>
      <c r="G826" s="110">
        <v>0</v>
      </c>
      <c r="H826" s="37">
        <v>25</v>
      </c>
      <c r="I826" s="38">
        <f t="shared" si="129"/>
        <v>287</v>
      </c>
      <c r="J826" s="38">
        <f t="shared" si="130"/>
        <v>709.99999999999989</v>
      </c>
      <c r="K826" s="38">
        <f t="shared" si="131"/>
        <v>130</v>
      </c>
      <c r="L826" s="38">
        <f t="shared" si="132"/>
        <v>304</v>
      </c>
      <c r="M826" s="38">
        <f t="shared" si="133"/>
        <v>709</v>
      </c>
      <c r="N826" s="39"/>
      <c r="O826" s="37">
        <f t="shared" si="138"/>
        <v>2140</v>
      </c>
      <c r="P826" s="114">
        <v>616</v>
      </c>
      <c r="Q826" s="37">
        <f t="shared" si="134"/>
        <v>1549</v>
      </c>
      <c r="R826" s="37">
        <f t="shared" si="139"/>
        <v>9384</v>
      </c>
      <c r="S826" s="94" t="s">
        <v>1089</v>
      </c>
      <c r="T826" s="90" t="s">
        <v>2179</v>
      </c>
      <c r="U826" s="107">
        <v>2</v>
      </c>
      <c r="V826" s="90" t="s">
        <v>1697</v>
      </c>
    </row>
    <row r="827" spans="1:31" s="14" customFormat="1" ht="39" x14ac:dyDescent="0.25">
      <c r="A827" s="36">
        <v>820</v>
      </c>
      <c r="B827" s="90" t="s">
        <v>331</v>
      </c>
      <c r="C827" s="90" t="s">
        <v>33</v>
      </c>
      <c r="D827" s="90" t="s">
        <v>1111</v>
      </c>
      <c r="E827" s="130" t="s">
        <v>1085</v>
      </c>
      <c r="F827" s="91">
        <v>26250</v>
      </c>
      <c r="G827" s="110">
        <v>0</v>
      </c>
      <c r="H827" s="37">
        <v>25</v>
      </c>
      <c r="I827" s="38">
        <f t="shared" si="129"/>
        <v>753.375</v>
      </c>
      <c r="J827" s="38">
        <f t="shared" si="130"/>
        <v>1863.7499999999998</v>
      </c>
      <c r="K827" s="38">
        <f t="shared" si="131"/>
        <v>341.25</v>
      </c>
      <c r="L827" s="38">
        <f t="shared" si="132"/>
        <v>798</v>
      </c>
      <c r="M827" s="38">
        <f t="shared" si="133"/>
        <v>1861.1250000000002</v>
      </c>
      <c r="N827" s="39"/>
      <c r="O827" s="37">
        <f t="shared" si="138"/>
        <v>5617.5</v>
      </c>
      <c r="P827" s="113">
        <v>2428.4899999999998</v>
      </c>
      <c r="Q827" s="37">
        <f t="shared" si="134"/>
        <v>4066.125</v>
      </c>
      <c r="R827" s="37">
        <f t="shared" si="139"/>
        <v>23821.510000000002</v>
      </c>
      <c r="S827" s="92" t="s">
        <v>1084</v>
      </c>
      <c r="T827" s="90" t="s">
        <v>2179</v>
      </c>
      <c r="U827" s="107">
        <v>2</v>
      </c>
      <c r="V827" s="90" t="s">
        <v>1386</v>
      </c>
    </row>
    <row r="828" spans="1:31" s="14" customFormat="1" x14ac:dyDescent="0.25">
      <c r="A828" s="36">
        <v>821</v>
      </c>
      <c r="B828" s="90" t="s">
        <v>2117</v>
      </c>
      <c r="C828" s="90" t="s">
        <v>51</v>
      </c>
      <c r="D828" s="90" t="s">
        <v>1137</v>
      </c>
      <c r="E828" s="130" t="s">
        <v>1083</v>
      </c>
      <c r="F828" s="91">
        <v>12500</v>
      </c>
      <c r="G828" s="110">
        <v>0</v>
      </c>
      <c r="H828" s="37">
        <v>25</v>
      </c>
      <c r="I828" s="38">
        <f t="shared" si="129"/>
        <v>358.75</v>
      </c>
      <c r="J828" s="38">
        <f t="shared" si="130"/>
        <v>887.49999999999989</v>
      </c>
      <c r="K828" s="38">
        <f t="shared" si="131"/>
        <v>162.5</v>
      </c>
      <c r="L828" s="38">
        <f t="shared" si="132"/>
        <v>380</v>
      </c>
      <c r="M828" s="38">
        <f t="shared" si="133"/>
        <v>886.25000000000011</v>
      </c>
      <c r="N828" s="39"/>
      <c r="O828" s="37">
        <f t="shared" si="138"/>
        <v>2675</v>
      </c>
      <c r="P828" s="114">
        <v>763.75</v>
      </c>
      <c r="Q828" s="37">
        <f t="shared" si="134"/>
        <v>1936.25</v>
      </c>
      <c r="R828" s="37">
        <f t="shared" si="139"/>
        <v>11736.25</v>
      </c>
      <c r="S828" s="92" t="s">
        <v>1084</v>
      </c>
      <c r="T828" s="90" t="s">
        <v>2178</v>
      </c>
      <c r="U828" s="107">
        <v>1</v>
      </c>
      <c r="V828" s="90" t="s">
        <v>2326</v>
      </c>
    </row>
    <row r="829" spans="1:31" s="14" customFormat="1" x14ac:dyDescent="0.25">
      <c r="A829" s="36">
        <v>822</v>
      </c>
      <c r="B829" s="90" t="s">
        <v>985</v>
      </c>
      <c r="C829" s="90" t="s">
        <v>181</v>
      </c>
      <c r="D829" s="90" t="s">
        <v>2217</v>
      </c>
      <c r="E829" s="130" t="s">
        <v>1083</v>
      </c>
      <c r="F829" s="91">
        <v>20000</v>
      </c>
      <c r="G829" s="110">
        <v>0</v>
      </c>
      <c r="H829" s="37">
        <v>25</v>
      </c>
      <c r="I829" s="38">
        <f t="shared" si="129"/>
        <v>574</v>
      </c>
      <c r="J829" s="38">
        <f t="shared" si="130"/>
        <v>1419.9999999999998</v>
      </c>
      <c r="K829" s="38">
        <f t="shared" si="131"/>
        <v>260</v>
      </c>
      <c r="L829" s="38">
        <f t="shared" si="132"/>
        <v>608</v>
      </c>
      <c r="M829" s="38">
        <f t="shared" si="133"/>
        <v>1418</v>
      </c>
      <c r="N829" s="39"/>
      <c r="O829" s="37">
        <f t="shared" si="138"/>
        <v>4280</v>
      </c>
      <c r="P829" s="113">
        <v>1207</v>
      </c>
      <c r="Q829" s="37">
        <f t="shared" si="134"/>
        <v>3098</v>
      </c>
      <c r="R829" s="37">
        <f t="shared" si="139"/>
        <v>18793</v>
      </c>
      <c r="S829" s="92" t="s">
        <v>1084</v>
      </c>
      <c r="T829" s="90" t="s">
        <v>2179</v>
      </c>
      <c r="U829" s="107">
        <v>3</v>
      </c>
      <c r="V829" s="90" t="s">
        <v>1964</v>
      </c>
    </row>
    <row r="830" spans="1:31" s="14" customFormat="1" ht="39" x14ac:dyDescent="0.25">
      <c r="A830" s="36">
        <v>823</v>
      </c>
      <c r="B830" s="90" t="s">
        <v>937</v>
      </c>
      <c r="C830" s="90" t="s">
        <v>129</v>
      </c>
      <c r="D830" s="90" t="s">
        <v>1148</v>
      </c>
      <c r="E830" s="130" t="s">
        <v>1085</v>
      </c>
      <c r="F830" s="91">
        <v>75000</v>
      </c>
      <c r="G830" s="111">
        <v>5833.33</v>
      </c>
      <c r="H830" s="37">
        <v>25</v>
      </c>
      <c r="I830" s="38">
        <f t="shared" si="129"/>
        <v>2152.5</v>
      </c>
      <c r="J830" s="38">
        <f t="shared" si="130"/>
        <v>5324.9999999999991</v>
      </c>
      <c r="K830" s="38">
        <f t="shared" si="131"/>
        <v>975</v>
      </c>
      <c r="L830" s="38">
        <f t="shared" si="132"/>
        <v>2280</v>
      </c>
      <c r="M830" s="38">
        <f t="shared" si="133"/>
        <v>5317.5</v>
      </c>
      <c r="N830" s="39"/>
      <c r="O830" s="37">
        <f t="shared" si="138"/>
        <v>16050</v>
      </c>
      <c r="P830" s="113">
        <v>17758.07</v>
      </c>
      <c r="Q830" s="37">
        <f t="shared" si="134"/>
        <v>11617.5</v>
      </c>
      <c r="R830" s="37">
        <v>57241.93</v>
      </c>
      <c r="S830" s="92" t="s">
        <v>1084</v>
      </c>
      <c r="T830" s="90" t="s">
        <v>2179</v>
      </c>
      <c r="U830" s="107">
        <v>4</v>
      </c>
      <c r="V830" s="90" t="s">
        <v>1926</v>
      </c>
    </row>
    <row r="831" spans="1:31" s="14" customFormat="1" x14ac:dyDescent="0.25">
      <c r="A831" s="36">
        <v>824</v>
      </c>
      <c r="B831" s="90" t="s">
        <v>2061</v>
      </c>
      <c r="C831" s="90" t="s">
        <v>418</v>
      </c>
      <c r="D831" s="90" t="s">
        <v>1137</v>
      </c>
      <c r="E831" s="130" t="s">
        <v>1083</v>
      </c>
      <c r="F831" s="91">
        <v>12500</v>
      </c>
      <c r="G831" s="110">
        <v>0</v>
      </c>
      <c r="H831" s="37">
        <v>25</v>
      </c>
      <c r="I831" s="38">
        <f t="shared" si="129"/>
        <v>358.75</v>
      </c>
      <c r="J831" s="38">
        <f t="shared" si="130"/>
        <v>887.49999999999989</v>
      </c>
      <c r="K831" s="38">
        <f t="shared" si="131"/>
        <v>162.5</v>
      </c>
      <c r="L831" s="38">
        <f t="shared" si="132"/>
        <v>380</v>
      </c>
      <c r="M831" s="38">
        <f t="shared" si="133"/>
        <v>886.25000000000011</v>
      </c>
      <c r="N831" s="39"/>
      <c r="O831" s="37">
        <f t="shared" si="138"/>
        <v>2675</v>
      </c>
      <c r="P831" s="114">
        <v>763.75</v>
      </c>
      <c r="Q831" s="37">
        <f t="shared" si="134"/>
        <v>1936.25</v>
      </c>
      <c r="R831" s="37">
        <f t="shared" ref="R831:R845" si="140">F831-P831</f>
        <v>11736.25</v>
      </c>
      <c r="S831" s="93" t="s">
        <v>1089</v>
      </c>
      <c r="T831" s="90" t="s">
        <v>2179</v>
      </c>
      <c r="U831" s="107" t="s">
        <v>2182</v>
      </c>
      <c r="V831" s="90" t="s">
        <v>2377</v>
      </c>
    </row>
    <row r="832" spans="1:31" s="14" customFormat="1" x14ac:dyDescent="0.25">
      <c r="A832" s="36">
        <v>825</v>
      </c>
      <c r="B832" s="90" t="s">
        <v>427</v>
      </c>
      <c r="C832" s="90" t="s">
        <v>82</v>
      </c>
      <c r="D832" s="90" t="s">
        <v>1137</v>
      </c>
      <c r="E832" s="130" t="s">
        <v>1083</v>
      </c>
      <c r="F832" s="91">
        <v>10000</v>
      </c>
      <c r="G832" s="110">
        <v>0</v>
      </c>
      <c r="H832" s="37">
        <v>25</v>
      </c>
      <c r="I832" s="38">
        <f t="shared" si="129"/>
        <v>287</v>
      </c>
      <c r="J832" s="38">
        <f t="shared" si="130"/>
        <v>709.99999999999989</v>
      </c>
      <c r="K832" s="38">
        <f t="shared" si="131"/>
        <v>130</v>
      </c>
      <c r="L832" s="38">
        <f t="shared" si="132"/>
        <v>304</v>
      </c>
      <c r="M832" s="38">
        <f t="shared" si="133"/>
        <v>709</v>
      </c>
      <c r="N832" s="39"/>
      <c r="O832" s="37">
        <f t="shared" si="138"/>
        <v>2140</v>
      </c>
      <c r="P832" s="114">
        <v>616</v>
      </c>
      <c r="Q832" s="37">
        <f t="shared" si="134"/>
        <v>1549</v>
      </c>
      <c r="R832" s="37">
        <f t="shared" si="140"/>
        <v>9384</v>
      </c>
      <c r="S832" s="92" t="s">
        <v>1084</v>
      </c>
      <c r="T832" s="90" t="s">
        <v>2178</v>
      </c>
      <c r="U832" s="107">
        <v>1</v>
      </c>
      <c r="V832" s="90" t="s">
        <v>1467</v>
      </c>
    </row>
    <row r="833" spans="1:22" s="14" customFormat="1" ht="39" x14ac:dyDescent="0.25">
      <c r="A833" s="36">
        <v>826</v>
      </c>
      <c r="B833" s="90" t="s">
        <v>983</v>
      </c>
      <c r="C833" s="90" t="s">
        <v>27</v>
      </c>
      <c r="D833" s="90" t="s">
        <v>1127</v>
      </c>
      <c r="E833" s="130" t="s">
        <v>1085</v>
      </c>
      <c r="F833" s="91">
        <v>40000</v>
      </c>
      <c r="G833" s="112">
        <v>442.65</v>
      </c>
      <c r="H833" s="37">
        <v>25</v>
      </c>
      <c r="I833" s="38">
        <f t="shared" si="129"/>
        <v>1148</v>
      </c>
      <c r="J833" s="38">
        <f t="shared" si="130"/>
        <v>2839.9999999999995</v>
      </c>
      <c r="K833" s="38">
        <f t="shared" si="131"/>
        <v>520</v>
      </c>
      <c r="L833" s="38">
        <f t="shared" si="132"/>
        <v>1216</v>
      </c>
      <c r="M833" s="38">
        <f t="shared" si="133"/>
        <v>2836</v>
      </c>
      <c r="N833" s="39"/>
      <c r="O833" s="37">
        <f t="shared" si="138"/>
        <v>8560</v>
      </c>
      <c r="P833" s="113">
        <v>5736.97</v>
      </c>
      <c r="Q833" s="37">
        <f t="shared" si="134"/>
        <v>6196</v>
      </c>
      <c r="R833" s="37">
        <f t="shared" si="140"/>
        <v>34263.03</v>
      </c>
      <c r="S833" s="92" t="s">
        <v>1084</v>
      </c>
      <c r="T833" s="90" t="s">
        <v>2178</v>
      </c>
      <c r="U833" s="107">
        <v>2</v>
      </c>
      <c r="V833" s="90" t="s">
        <v>1963</v>
      </c>
    </row>
    <row r="834" spans="1:22" s="14" customFormat="1" x14ac:dyDescent="0.25">
      <c r="A834" s="36">
        <v>827</v>
      </c>
      <c r="B834" s="90" t="s">
        <v>1050</v>
      </c>
      <c r="C834" s="90" t="s">
        <v>181</v>
      </c>
      <c r="D834" s="90" t="s">
        <v>2217</v>
      </c>
      <c r="E834" s="130" t="s">
        <v>1083</v>
      </c>
      <c r="F834" s="91">
        <v>20000</v>
      </c>
      <c r="G834" s="110">
        <v>0</v>
      </c>
      <c r="H834" s="37">
        <v>25</v>
      </c>
      <c r="I834" s="38">
        <f t="shared" si="129"/>
        <v>574</v>
      </c>
      <c r="J834" s="38">
        <f t="shared" si="130"/>
        <v>1419.9999999999998</v>
      </c>
      <c r="K834" s="38">
        <f t="shared" si="131"/>
        <v>260</v>
      </c>
      <c r="L834" s="38">
        <f t="shared" si="132"/>
        <v>608</v>
      </c>
      <c r="M834" s="38">
        <f t="shared" si="133"/>
        <v>1418</v>
      </c>
      <c r="N834" s="39"/>
      <c r="O834" s="37">
        <f t="shared" si="138"/>
        <v>4280</v>
      </c>
      <c r="P834" s="113">
        <v>1207</v>
      </c>
      <c r="Q834" s="37">
        <f t="shared" si="134"/>
        <v>3098</v>
      </c>
      <c r="R834" s="37">
        <f t="shared" si="140"/>
        <v>18793</v>
      </c>
      <c r="S834" s="92" t="s">
        <v>1084</v>
      </c>
      <c r="T834" s="90" t="s">
        <v>2179</v>
      </c>
      <c r="U834" s="107">
        <v>2</v>
      </c>
      <c r="V834" s="90" t="s">
        <v>2026</v>
      </c>
    </row>
    <row r="835" spans="1:22" s="14" customFormat="1" x14ac:dyDescent="0.25">
      <c r="A835" s="36">
        <v>828</v>
      </c>
      <c r="B835" s="90" t="s">
        <v>79</v>
      </c>
      <c r="C835" s="90" t="s">
        <v>58</v>
      </c>
      <c r="D835" s="90" t="s">
        <v>1113</v>
      </c>
      <c r="E835" s="130" t="s">
        <v>1083</v>
      </c>
      <c r="F835" s="91">
        <v>10000</v>
      </c>
      <c r="G835" s="110">
        <v>0</v>
      </c>
      <c r="H835" s="37">
        <v>25</v>
      </c>
      <c r="I835" s="38">
        <f t="shared" si="129"/>
        <v>287</v>
      </c>
      <c r="J835" s="38">
        <f t="shared" si="130"/>
        <v>709.99999999999989</v>
      </c>
      <c r="K835" s="38">
        <f t="shared" si="131"/>
        <v>130</v>
      </c>
      <c r="L835" s="38">
        <f t="shared" si="132"/>
        <v>304</v>
      </c>
      <c r="M835" s="38">
        <f t="shared" si="133"/>
        <v>709</v>
      </c>
      <c r="N835" s="39"/>
      <c r="O835" s="37">
        <f t="shared" si="138"/>
        <v>2140</v>
      </c>
      <c r="P835" s="114">
        <v>666</v>
      </c>
      <c r="Q835" s="37">
        <f t="shared" si="134"/>
        <v>1549</v>
      </c>
      <c r="R835" s="37">
        <f t="shared" si="140"/>
        <v>9334</v>
      </c>
      <c r="S835" s="92" t="s">
        <v>1084</v>
      </c>
      <c r="T835" s="90" t="s">
        <v>2179</v>
      </c>
      <c r="U835" s="107">
        <v>1</v>
      </c>
      <c r="V835" s="90" t="s">
        <v>1198</v>
      </c>
    </row>
    <row r="836" spans="1:22" s="14" customFormat="1" x14ac:dyDescent="0.25">
      <c r="A836" s="36">
        <v>829</v>
      </c>
      <c r="B836" s="90" t="s">
        <v>911</v>
      </c>
      <c r="C836" s="90" t="s">
        <v>181</v>
      </c>
      <c r="D836" s="90" t="s">
        <v>2217</v>
      </c>
      <c r="E836" s="130" t="s">
        <v>1083</v>
      </c>
      <c r="F836" s="91">
        <v>15180</v>
      </c>
      <c r="G836" s="110">
        <v>0</v>
      </c>
      <c r="H836" s="37">
        <v>25</v>
      </c>
      <c r="I836" s="38">
        <f t="shared" si="129"/>
        <v>435.666</v>
      </c>
      <c r="J836" s="38">
        <f t="shared" si="130"/>
        <v>1077.78</v>
      </c>
      <c r="K836" s="38">
        <f t="shared" si="131"/>
        <v>197.34</v>
      </c>
      <c r="L836" s="38">
        <f t="shared" si="132"/>
        <v>461.47199999999998</v>
      </c>
      <c r="M836" s="38">
        <f t="shared" si="133"/>
        <v>1076.2620000000002</v>
      </c>
      <c r="N836" s="39"/>
      <c r="O836" s="37">
        <f t="shared" si="138"/>
        <v>3248.52</v>
      </c>
      <c r="P836" s="114">
        <v>922.14</v>
      </c>
      <c r="Q836" s="37">
        <f t="shared" si="134"/>
        <v>2351.3820000000001</v>
      </c>
      <c r="R836" s="37">
        <f t="shared" si="140"/>
        <v>14257.86</v>
      </c>
      <c r="S836" s="92" t="s">
        <v>1084</v>
      </c>
      <c r="T836" s="90" t="s">
        <v>2179</v>
      </c>
      <c r="U836" s="107">
        <v>3</v>
      </c>
      <c r="V836" s="90" t="s">
        <v>1899</v>
      </c>
    </row>
    <row r="837" spans="1:22" s="14" customFormat="1" x14ac:dyDescent="0.25">
      <c r="A837" s="36">
        <v>830</v>
      </c>
      <c r="B837" s="90" t="s">
        <v>237</v>
      </c>
      <c r="C837" s="90" t="s">
        <v>238</v>
      </c>
      <c r="D837" s="90" t="s">
        <v>1106</v>
      </c>
      <c r="E837" s="130" t="s">
        <v>1083</v>
      </c>
      <c r="F837" s="91">
        <v>40000</v>
      </c>
      <c r="G837" s="112">
        <v>442.65</v>
      </c>
      <c r="H837" s="37">
        <v>25</v>
      </c>
      <c r="I837" s="38">
        <f t="shared" si="129"/>
        <v>1148</v>
      </c>
      <c r="J837" s="38">
        <f t="shared" si="130"/>
        <v>2839.9999999999995</v>
      </c>
      <c r="K837" s="38">
        <f t="shared" si="131"/>
        <v>520</v>
      </c>
      <c r="L837" s="38">
        <f t="shared" si="132"/>
        <v>1216</v>
      </c>
      <c r="M837" s="38">
        <f t="shared" si="133"/>
        <v>2836</v>
      </c>
      <c r="N837" s="39"/>
      <c r="O837" s="37">
        <f t="shared" si="138"/>
        <v>8560</v>
      </c>
      <c r="P837" s="113">
        <v>20540.830000000002</v>
      </c>
      <c r="Q837" s="37">
        <f t="shared" si="134"/>
        <v>6196</v>
      </c>
      <c r="R837" s="37">
        <f t="shared" si="140"/>
        <v>19459.169999999998</v>
      </c>
      <c r="S837" s="92" t="s">
        <v>1084</v>
      </c>
      <c r="T837" s="90" t="s">
        <v>2178</v>
      </c>
      <c r="U837" s="107">
        <v>4</v>
      </c>
      <c r="V837" s="90" t="s">
        <v>1310</v>
      </c>
    </row>
    <row r="838" spans="1:22" s="14" customFormat="1" x14ac:dyDescent="0.25">
      <c r="A838" s="36">
        <v>831</v>
      </c>
      <c r="B838" s="90" t="s">
        <v>2211</v>
      </c>
      <c r="C838" s="90" t="s">
        <v>29</v>
      </c>
      <c r="D838" s="90" t="s">
        <v>1137</v>
      </c>
      <c r="E838" s="130" t="s">
        <v>1083</v>
      </c>
      <c r="F838" s="91">
        <v>16000</v>
      </c>
      <c r="G838" s="110">
        <v>0</v>
      </c>
      <c r="H838" s="37">
        <v>25</v>
      </c>
      <c r="I838" s="38">
        <f t="shared" si="129"/>
        <v>459.2</v>
      </c>
      <c r="J838" s="38">
        <f t="shared" si="130"/>
        <v>1136</v>
      </c>
      <c r="K838" s="38">
        <f t="shared" si="131"/>
        <v>208</v>
      </c>
      <c r="L838" s="38">
        <f t="shared" si="132"/>
        <v>486.4</v>
      </c>
      <c r="M838" s="38">
        <f t="shared" si="133"/>
        <v>1134.4000000000001</v>
      </c>
      <c r="N838" s="39"/>
      <c r="O838" s="37">
        <f t="shared" si="138"/>
        <v>3424</v>
      </c>
      <c r="P838" s="114">
        <v>970.6</v>
      </c>
      <c r="Q838" s="37">
        <f t="shared" si="134"/>
        <v>2478.4</v>
      </c>
      <c r="R838" s="37">
        <f t="shared" si="140"/>
        <v>15029.4</v>
      </c>
      <c r="S838" s="92" t="s">
        <v>1084</v>
      </c>
      <c r="T838" s="90" t="s">
        <v>2178</v>
      </c>
      <c r="U838" s="107">
        <v>1</v>
      </c>
      <c r="V838" s="90" t="s">
        <v>2327</v>
      </c>
    </row>
    <row r="839" spans="1:22" s="14" customFormat="1" x14ac:dyDescent="0.25">
      <c r="A839" s="36">
        <v>832</v>
      </c>
      <c r="B839" s="90" t="s">
        <v>483</v>
      </c>
      <c r="C839" s="90" t="s">
        <v>58</v>
      </c>
      <c r="D839" s="90" t="s">
        <v>1137</v>
      </c>
      <c r="E839" s="130" t="s">
        <v>1083</v>
      </c>
      <c r="F839" s="91">
        <v>12500</v>
      </c>
      <c r="G839" s="110">
        <v>0</v>
      </c>
      <c r="H839" s="37">
        <v>25</v>
      </c>
      <c r="I839" s="38">
        <f t="shared" si="129"/>
        <v>358.75</v>
      </c>
      <c r="J839" s="38">
        <f t="shared" si="130"/>
        <v>887.49999999999989</v>
      </c>
      <c r="K839" s="38">
        <f t="shared" si="131"/>
        <v>162.5</v>
      </c>
      <c r="L839" s="38">
        <f t="shared" si="132"/>
        <v>380</v>
      </c>
      <c r="M839" s="38">
        <f t="shared" si="133"/>
        <v>886.25000000000011</v>
      </c>
      <c r="N839" s="39"/>
      <c r="O839" s="37">
        <f t="shared" si="138"/>
        <v>2675</v>
      </c>
      <c r="P839" s="114">
        <v>763.75</v>
      </c>
      <c r="Q839" s="37">
        <f t="shared" si="134"/>
        <v>1936.25</v>
      </c>
      <c r="R839" s="37">
        <f t="shared" si="140"/>
        <v>11736.25</v>
      </c>
      <c r="S839" s="94" t="s">
        <v>1092</v>
      </c>
      <c r="T839" s="90" t="s">
        <v>2178</v>
      </c>
      <c r="U839" s="107" t="s">
        <v>2183</v>
      </c>
      <c r="V839" s="90" t="s">
        <v>1514</v>
      </c>
    </row>
    <row r="840" spans="1:22" s="14" customFormat="1" ht="39" x14ac:dyDescent="0.25">
      <c r="A840" s="36">
        <v>833</v>
      </c>
      <c r="B840" s="90" t="s">
        <v>386</v>
      </c>
      <c r="C840" s="90" t="s">
        <v>58</v>
      </c>
      <c r="D840" s="90" t="s">
        <v>1113</v>
      </c>
      <c r="E840" s="130" t="s">
        <v>1085</v>
      </c>
      <c r="F840" s="91">
        <v>13200</v>
      </c>
      <c r="G840" s="110">
        <v>0</v>
      </c>
      <c r="H840" s="37">
        <v>25</v>
      </c>
      <c r="I840" s="38">
        <f t="shared" ref="I840:I903" si="141">F840*0.0287</f>
        <v>378.84</v>
      </c>
      <c r="J840" s="38">
        <f t="shared" ref="J840:J903" si="142">F840*0.071</f>
        <v>937.19999999999993</v>
      </c>
      <c r="K840" s="38">
        <f t="shared" ref="K840:K903" si="143">F840*0.013</f>
        <v>171.6</v>
      </c>
      <c r="L840" s="38">
        <f t="shared" ref="L840:L903" si="144">F840*0.0304</f>
        <v>401.28</v>
      </c>
      <c r="M840" s="38">
        <f t="shared" ref="M840:M903" si="145">F840*0.0709</f>
        <v>935.88000000000011</v>
      </c>
      <c r="N840" s="39"/>
      <c r="O840" s="37">
        <f t="shared" si="138"/>
        <v>2824.8</v>
      </c>
      <c r="P840" s="113">
        <v>5127.42</v>
      </c>
      <c r="Q840" s="37">
        <f t="shared" ref="Q840:Q903" si="146">J840+K840+M840</f>
        <v>2044.68</v>
      </c>
      <c r="R840" s="37">
        <f t="shared" si="140"/>
        <v>8072.58</v>
      </c>
      <c r="S840" s="92" t="s">
        <v>1084</v>
      </c>
      <c r="T840" s="90" t="s">
        <v>2179</v>
      </c>
      <c r="U840" s="107">
        <v>1</v>
      </c>
      <c r="V840" s="90" t="s">
        <v>1430</v>
      </c>
    </row>
    <row r="841" spans="1:22" s="14" customFormat="1" x14ac:dyDescent="0.25">
      <c r="A841" s="36">
        <v>834</v>
      </c>
      <c r="B841" s="90" t="s">
        <v>189</v>
      </c>
      <c r="C841" s="90" t="s">
        <v>190</v>
      </c>
      <c r="D841" s="90" t="s">
        <v>1112</v>
      </c>
      <c r="E841" s="130" t="s">
        <v>1083</v>
      </c>
      <c r="F841" s="91">
        <v>15000</v>
      </c>
      <c r="G841" s="110">
        <v>0</v>
      </c>
      <c r="H841" s="37">
        <v>25</v>
      </c>
      <c r="I841" s="38">
        <f t="shared" si="141"/>
        <v>430.5</v>
      </c>
      <c r="J841" s="38">
        <f t="shared" si="142"/>
        <v>1065</v>
      </c>
      <c r="K841" s="38">
        <f t="shared" si="143"/>
        <v>195</v>
      </c>
      <c r="L841" s="38">
        <f t="shared" si="144"/>
        <v>456</v>
      </c>
      <c r="M841" s="38">
        <f t="shared" si="145"/>
        <v>1063.5</v>
      </c>
      <c r="N841" s="39"/>
      <c r="O841" s="37">
        <f t="shared" si="138"/>
        <v>3210</v>
      </c>
      <c r="P841" s="114">
        <v>911.5</v>
      </c>
      <c r="Q841" s="37">
        <f t="shared" si="146"/>
        <v>2323.5</v>
      </c>
      <c r="R841" s="37">
        <f t="shared" si="140"/>
        <v>14088.5</v>
      </c>
      <c r="S841" s="92" t="s">
        <v>1084</v>
      </c>
      <c r="T841" s="90" t="s">
        <v>2179</v>
      </c>
      <c r="U841" s="107">
        <v>1</v>
      </c>
      <c r="V841" s="90" t="s">
        <v>1277</v>
      </c>
    </row>
    <row r="842" spans="1:22" s="14" customFormat="1" x14ac:dyDescent="0.25">
      <c r="A842" s="36">
        <v>835</v>
      </c>
      <c r="B842" s="90" t="s">
        <v>2200</v>
      </c>
      <c r="C842" s="90" t="s">
        <v>54</v>
      </c>
      <c r="D842" s="90" t="s">
        <v>1134</v>
      </c>
      <c r="E842" s="130" t="s">
        <v>1083</v>
      </c>
      <c r="F842" s="91">
        <v>20000</v>
      </c>
      <c r="G842" s="110">
        <v>0</v>
      </c>
      <c r="H842" s="37">
        <v>25</v>
      </c>
      <c r="I842" s="38">
        <f t="shared" si="141"/>
        <v>574</v>
      </c>
      <c r="J842" s="38">
        <f t="shared" si="142"/>
        <v>1419.9999999999998</v>
      </c>
      <c r="K842" s="38">
        <f t="shared" si="143"/>
        <v>260</v>
      </c>
      <c r="L842" s="38">
        <f t="shared" si="144"/>
        <v>608</v>
      </c>
      <c r="M842" s="38">
        <f t="shared" si="145"/>
        <v>1418</v>
      </c>
      <c r="N842" s="39"/>
      <c r="O842" s="37">
        <f t="shared" si="138"/>
        <v>4280</v>
      </c>
      <c r="P842" s="113">
        <v>1207</v>
      </c>
      <c r="Q842" s="37">
        <f t="shared" si="146"/>
        <v>3098</v>
      </c>
      <c r="R842" s="37">
        <f t="shared" si="140"/>
        <v>18793</v>
      </c>
      <c r="S842" s="92" t="s">
        <v>1084</v>
      </c>
      <c r="T842" s="90" t="s">
        <v>2179</v>
      </c>
      <c r="U842" s="107">
        <v>5</v>
      </c>
      <c r="V842" s="90" t="s">
        <v>2252</v>
      </c>
    </row>
    <row r="843" spans="1:22" s="14" customFormat="1" ht="39" x14ac:dyDescent="0.25">
      <c r="A843" s="36">
        <v>836</v>
      </c>
      <c r="B843" s="90" t="s">
        <v>256</v>
      </c>
      <c r="C843" s="90" t="s">
        <v>257</v>
      </c>
      <c r="D843" s="90" t="s">
        <v>1093</v>
      </c>
      <c r="E843" s="130" t="s">
        <v>1085</v>
      </c>
      <c r="F843" s="91">
        <v>60000</v>
      </c>
      <c r="G843" s="111">
        <v>3486.68</v>
      </c>
      <c r="H843" s="37">
        <v>25</v>
      </c>
      <c r="I843" s="38">
        <f t="shared" si="141"/>
        <v>1722</v>
      </c>
      <c r="J843" s="38">
        <f t="shared" si="142"/>
        <v>4260</v>
      </c>
      <c r="K843" s="38">
        <f t="shared" si="143"/>
        <v>780</v>
      </c>
      <c r="L843" s="38">
        <f t="shared" si="144"/>
        <v>1824</v>
      </c>
      <c r="M843" s="38">
        <f t="shared" si="145"/>
        <v>4254</v>
      </c>
      <c r="N843" s="39"/>
      <c r="O843" s="37">
        <f t="shared" si="138"/>
        <v>12840</v>
      </c>
      <c r="P843" s="113">
        <v>7157.68</v>
      </c>
      <c r="Q843" s="37">
        <f t="shared" si="146"/>
        <v>9294</v>
      </c>
      <c r="R843" s="37">
        <f t="shared" si="140"/>
        <v>52842.32</v>
      </c>
      <c r="S843" s="93" t="s">
        <v>1089</v>
      </c>
      <c r="T843" s="90" t="s">
        <v>2178</v>
      </c>
      <c r="U843" s="107">
        <v>2</v>
      </c>
      <c r="V843" s="90" t="s">
        <v>1325</v>
      </c>
    </row>
    <row r="844" spans="1:22" s="14" customFormat="1" x14ac:dyDescent="0.25">
      <c r="A844" s="36">
        <v>837</v>
      </c>
      <c r="B844" s="90" t="s">
        <v>819</v>
      </c>
      <c r="C844" s="90" t="s">
        <v>51</v>
      </c>
      <c r="D844" s="90" t="s">
        <v>1137</v>
      </c>
      <c r="E844" s="130" t="s">
        <v>1083</v>
      </c>
      <c r="F844" s="91">
        <v>15000</v>
      </c>
      <c r="G844" s="110">
        <v>0</v>
      </c>
      <c r="H844" s="37">
        <v>25</v>
      </c>
      <c r="I844" s="38">
        <f t="shared" si="141"/>
        <v>430.5</v>
      </c>
      <c r="J844" s="38">
        <f t="shared" si="142"/>
        <v>1065</v>
      </c>
      <c r="K844" s="38">
        <f t="shared" si="143"/>
        <v>195</v>
      </c>
      <c r="L844" s="38">
        <f t="shared" si="144"/>
        <v>456</v>
      </c>
      <c r="M844" s="38">
        <f t="shared" si="145"/>
        <v>1063.5</v>
      </c>
      <c r="N844" s="39"/>
      <c r="O844" s="37">
        <f t="shared" si="138"/>
        <v>3210</v>
      </c>
      <c r="P844" s="114">
        <v>911.5</v>
      </c>
      <c r="Q844" s="37">
        <f t="shared" si="146"/>
        <v>2323.5</v>
      </c>
      <c r="R844" s="37">
        <f t="shared" si="140"/>
        <v>14088.5</v>
      </c>
      <c r="S844" s="95" t="s">
        <v>1089</v>
      </c>
      <c r="T844" s="90" t="s">
        <v>2178</v>
      </c>
      <c r="U844" s="107">
        <v>1</v>
      </c>
      <c r="V844" s="90" t="s">
        <v>1816</v>
      </c>
    </row>
    <row r="845" spans="1:22" s="14" customFormat="1" x14ac:dyDescent="0.25">
      <c r="A845" s="36">
        <v>838</v>
      </c>
      <c r="B845" s="90" t="s">
        <v>2120</v>
      </c>
      <c r="C845" s="90" t="s">
        <v>212</v>
      </c>
      <c r="D845" s="90" t="s">
        <v>1082</v>
      </c>
      <c r="E845" s="130" t="s">
        <v>2182</v>
      </c>
      <c r="F845" s="91">
        <v>90000</v>
      </c>
      <c r="G845" s="111">
        <v>9753.1200000000008</v>
      </c>
      <c r="H845" s="37">
        <v>25</v>
      </c>
      <c r="I845" s="38">
        <f t="shared" si="141"/>
        <v>2583</v>
      </c>
      <c r="J845" s="38">
        <f t="shared" si="142"/>
        <v>6389.9999999999991</v>
      </c>
      <c r="K845" s="38">
        <f t="shared" si="143"/>
        <v>1170</v>
      </c>
      <c r="L845" s="38">
        <f t="shared" si="144"/>
        <v>2736</v>
      </c>
      <c r="M845" s="38">
        <f t="shared" si="145"/>
        <v>6381</v>
      </c>
      <c r="N845" s="39"/>
      <c r="O845" s="37">
        <f t="shared" si="138"/>
        <v>19260</v>
      </c>
      <c r="P845" s="113">
        <v>15097.12</v>
      </c>
      <c r="Q845" s="37">
        <f t="shared" si="146"/>
        <v>13941</v>
      </c>
      <c r="R845" s="37">
        <f t="shared" si="140"/>
        <v>74902.880000000005</v>
      </c>
      <c r="S845" s="92" t="s">
        <v>1084</v>
      </c>
      <c r="T845" s="90" t="s">
        <v>2179</v>
      </c>
      <c r="U845" s="107">
        <v>2</v>
      </c>
      <c r="V845" s="90" t="s">
        <v>2291</v>
      </c>
    </row>
    <row r="846" spans="1:22" s="14" customFormat="1" ht="39" x14ac:dyDescent="0.25">
      <c r="A846" s="36">
        <v>839</v>
      </c>
      <c r="B846" s="90" t="s">
        <v>915</v>
      </c>
      <c r="C846" s="90" t="s">
        <v>27</v>
      </c>
      <c r="D846" s="90" t="s">
        <v>1117</v>
      </c>
      <c r="E846" s="130" t="s">
        <v>1085</v>
      </c>
      <c r="F846" s="91">
        <v>35000</v>
      </c>
      <c r="G846" s="110">
        <v>0</v>
      </c>
      <c r="H846" s="37">
        <v>25</v>
      </c>
      <c r="I846" s="38">
        <f t="shared" si="141"/>
        <v>1004.5</v>
      </c>
      <c r="J846" s="38">
        <f t="shared" si="142"/>
        <v>2485</v>
      </c>
      <c r="K846" s="38">
        <f t="shared" si="143"/>
        <v>455</v>
      </c>
      <c r="L846" s="38">
        <f t="shared" si="144"/>
        <v>1064</v>
      </c>
      <c r="M846" s="38">
        <f t="shared" si="145"/>
        <v>2481.5</v>
      </c>
      <c r="N846" s="39"/>
      <c r="O846" s="37">
        <f t="shared" si="138"/>
        <v>7490</v>
      </c>
      <c r="P846" s="113">
        <v>12085.11</v>
      </c>
      <c r="Q846" s="37">
        <f t="shared" si="146"/>
        <v>5421.5</v>
      </c>
      <c r="R846" s="37">
        <v>22914.89</v>
      </c>
      <c r="S846" s="92" t="s">
        <v>2180</v>
      </c>
      <c r="T846" s="90" t="s">
        <v>2178</v>
      </c>
      <c r="U846" s="107">
        <v>2</v>
      </c>
      <c r="V846" s="90" t="s">
        <v>1903</v>
      </c>
    </row>
    <row r="847" spans="1:22" s="14" customFormat="1" x14ac:dyDescent="0.25">
      <c r="A847" s="36">
        <v>840</v>
      </c>
      <c r="B847" s="90" t="s">
        <v>2147</v>
      </c>
      <c r="C847" s="90" t="s">
        <v>806</v>
      </c>
      <c r="D847" s="90" t="s">
        <v>1108</v>
      </c>
      <c r="E847" s="130" t="s">
        <v>1083</v>
      </c>
      <c r="F847" s="91">
        <v>20000</v>
      </c>
      <c r="G847" s="110">
        <v>0</v>
      </c>
      <c r="H847" s="37">
        <v>25</v>
      </c>
      <c r="I847" s="38">
        <f t="shared" si="141"/>
        <v>574</v>
      </c>
      <c r="J847" s="38">
        <f t="shared" si="142"/>
        <v>1419.9999999999998</v>
      </c>
      <c r="K847" s="38">
        <f t="shared" si="143"/>
        <v>260</v>
      </c>
      <c r="L847" s="38">
        <f t="shared" si="144"/>
        <v>608</v>
      </c>
      <c r="M847" s="38">
        <f t="shared" si="145"/>
        <v>1418</v>
      </c>
      <c r="N847" s="39"/>
      <c r="O847" s="37">
        <f t="shared" si="138"/>
        <v>4280</v>
      </c>
      <c r="P847" s="113">
        <v>1207</v>
      </c>
      <c r="Q847" s="37">
        <f t="shared" si="146"/>
        <v>3098</v>
      </c>
      <c r="R847" s="37">
        <f t="shared" ref="R847:R857" si="147">F847-P847</f>
        <v>18793</v>
      </c>
      <c r="S847" s="92" t="s">
        <v>1084</v>
      </c>
      <c r="T847" s="90" t="s">
        <v>2178</v>
      </c>
      <c r="U847" s="107">
        <v>2</v>
      </c>
      <c r="V847" s="90" t="s">
        <v>2269</v>
      </c>
    </row>
    <row r="848" spans="1:22" s="14" customFormat="1" x14ac:dyDescent="0.25">
      <c r="A848" s="36">
        <v>841</v>
      </c>
      <c r="B848" s="90" t="s">
        <v>2112</v>
      </c>
      <c r="C848" s="90" t="s">
        <v>58</v>
      </c>
      <c r="D848" s="90" t="s">
        <v>1137</v>
      </c>
      <c r="E848" s="130" t="s">
        <v>1083</v>
      </c>
      <c r="F848" s="91">
        <v>10000</v>
      </c>
      <c r="G848" s="110">
        <v>0</v>
      </c>
      <c r="H848" s="37">
        <v>25</v>
      </c>
      <c r="I848" s="38">
        <f t="shared" si="141"/>
        <v>287</v>
      </c>
      <c r="J848" s="38">
        <f t="shared" si="142"/>
        <v>709.99999999999989</v>
      </c>
      <c r="K848" s="38">
        <f t="shared" si="143"/>
        <v>130</v>
      </c>
      <c r="L848" s="38">
        <f t="shared" si="144"/>
        <v>304</v>
      </c>
      <c r="M848" s="38">
        <f t="shared" si="145"/>
        <v>709</v>
      </c>
      <c r="N848" s="39"/>
      <c r="O848" s="37">
        <f t="shared" si="138"/>
        <v>2140</v>
      </c>
      <c r="P848" s="114">
        <v>616</v>
      </c>
      <c r="Q848" s="37">
        <f t="shared" si="146"/>
        <v>1549</v>
      </c>
      <c r="R848" s="37">
        <f t="shared" si="147"/>
        <v>9384</v>
      </c>
      <c r="S848" s="92" t="s">
        <v>1084</v>
      </c>
      <c r="T848" s="90" t="s">
        <v>2178</v>
      </c>
      <c r="U848" s="107" t="s">
        <v>2183</v>
      </c>
      <c r="V848" s="90" t="s">
        <v>2365</v>
      </c>
    </row>
    <row r="849" spans="1:22" s="14" customFormat="1" x14ac:dyDescent="0.25">
      <c r="A849" s="36">
        <v>842</v>
      </c>
      <c r="B849" s="90" t="s">
        <v>607</v>
      </c>
      <c r="C849" s="90" t="s">
        <v>88</v>
      </c>
      <c r="D849" s="90" t="s">
        <v>1137</v>
      </c>
      <c r="E849" s="130" t="s">
        <v>1083</v>
      </c>
      <c r="F849" s="91">
        <v>12500</v>
      </c>
      <c r="G849" s="110">
        <v>0</v>
      </c>
      <c r="H849" s="37">
        <v>25</v>
      </c>
      <c r="I849" s="38">
        <f t="shared" si="141"/>
        <v>358.75</v>
      </c>
      <c r="J849" s="38">
        <f t="shared" si="142"/>
        <v>887.49999999999989</v>
      </c>
      <c r="K849" s="38">
        <f t="shared" si="143"/>
        <v>162.5</v>
      </c>
      <c r="L849" s="38">
        <f t="shared" si="144"/>
        <v>380</v>
      </c>
      <c r="M849" s="38">
        <f t="shared" si="145"/>
        <v>886.25000000000011</v>
      </c>
      <c r="N849" s="39"/>
      <c r="O849" s="37">
        <f t="shared" si="138"/>
        <v>2675</v>
      </c>
      <c r="P849" s="114">
        <v>763.75</v>
      </c>
      <c r="Q849" s="37">
        <f t="shared" si="146"/>
        <v>1936.25</v>
      </c>
      <c r="R849" s="37">
        <f t="shared" si="147"/>
        <v>11736.25</v>
      </c>
      <c r="S849" s="92" t="s">
        <v>1084</v>
      </c>
      <c r="T849" s="90" t="s">
        <v>2178</v>
      </c>
      <c r="U849" s="107">
        <v>1</v>
      </c>
      <c r="V849" s="90" t="s">
        <v>1632</v>
      </c>
    </row>
    <row r="850" spans="1:22" s="14" customFormat="1" x14ac:dyDescent="0.25">
      <c r="A850" s="36">
        <v>843</v>
      </c>
      <c r="B850" s="90" t="s">
        <v>746</v>
      </c>
      <c r="C850" s="90" t="s">
        <v>747</v>
      </c>
      <c r="D850" s="90" t="s">
        <v>1101</v>
      </c>
      <c r="E850" s="130" t="s">
        <v>1083</v>
      </c>
      <c r="F850" s="91">
        <v>35000</v>
      </c>
      <c r="G850" s="110">
        <v>0</v>
      </c>
      <c r="H850" s="37">
        <v>25</v>
      </c>
      <c r="I850" s="38">
        <f t="shared" si="141"/>
        <v>1004.5</v>
      </c>
      <c r="J850" s="38">
        <f t="shared" si="142"/>
        <v>2485</v>
      </c>
      <c r="K850" s="38">
        <f t="shared" si="143"/>
        <v>455</v>
      </c>
      <c r="L850" s="38">
        <f t="shared" si="144"/>
        <v>1064</v>
      </c>
      <c r="M850" s="38">
        <f t="shared" si="145"/>
        <v>2481.5</v>
      </c>
      <c r="N850" s="39"/>
      <c r="O850" s="37">
        <f t="shared" si="138"/>
        <v>7490</v>
      </c>
      <c r="P850" s="113">
        <v>17582.61</v>
      </c>
      <c r="Q850" s="37">
        <f t="shared" si="146"/>
        <v>5421.5</v>
      </c>
      <c r="R850" s="37">
        <f t="shared" si="147"/>
        <v>17417.39</v>
      </c>
      <c r="S850" s="92" t="s">
        <v>1084</v>
      </c>
      <c r="T850" s="90" t="s">
        <v>2178</v>
      </c>
      <c r="U850" s="107">
        <v>3</v>
      </c>
      <c r="V850" s="90" t="s">
        <v>1753</v>
      </c>
    </row>
    <row r="851" spans="1:22" s="14" customFormat="1" x14ac:dyDescent="0.25">
      <c r="A851" s="36">
        <v>844</v>
      </c>
      <c r="B851" s="90" t="s">
        <v>786</v>
      </c>
      <c r="C851" s="90" t="s">
        <v>51</v>
      </c>
      <c r="D851" s="90" t="s">
        <v>1137</v>
      </c>
      <c r="E851" s="130" t="s">
        <v>1083</v>
      </c>
      <c r="F851" s="91">
        <v>12500</v>
      </c>
      <c r="G851" s="110">
        <v>0</v>
      </c>
      <c r="H851" s="37">
        <v>25</v>
      </c>
      <c r="I851" s="38">
        <f t="shared" si="141"/>
        <v>358.75</v>
      </c>
      <c r="J851" s="38">
        <f t="shared" si="142"/>
        <v>887.49999999999989</v>
      </c>
      <c r="K851" s="38">
        <f t="shared" si="143"/>
        <v>162.5</v>
      </c>
      <c r="L851" s="38">
        <f t="shared" si="144"/>
        <v>380</v>
      </c>
      <c r="M851" s="38">
        <f t="shared" si="145"/>
        <v>886.25000000000011</v>
      </c>
      <c r="N851" s="39"/>
      <c r="O851" s="37">
        <f t="shared" si="138"/>
        <v>2675</v>
      </c>
      <c r="P851" s="114">
        <v>763.75</v>
      </c>
      <c r="Q851" s="37">
        <f t="shared" si="146"/>
        <v>1936.25</v>
      </c>
      <c r="R851" s="37">
        <f t="shared" si="147"/>
        <v>11736.25</v>
      </c>
      <c r="S851" s="92" t="s">
        <v>1084</v>
      </c>
      <c r="T851" s="90" t="s">
        <v>2178</v>
      </c>
      <c r="U851" s="107">
        <v>1</v>
      </c>
      <c r="V851" s="90" t="s">
        <v>1791</v>
      </c>
    </row>
    <row r="852" spans="1:22" s="14" customFormat="1" ht="39" x14ac:dyDescent="0.25">
      <c r="A852" s="36">
        <v>845</v>
      </c>
      <c r="B852" s="90" t="s">
        <v>299</v>
      </c>
      <c r="C852" s="90" t="s">
        <v>51</v>
      </c>
      <c r="D852" s="90" t="s">
        <v>1082</v>
      </c>
      <c r="E852" s="130" t="s">
        <v>1085</v>
      </c>
      <c r="F852" s="91">
        <v>35000</v>
      </c>
      <c r="G852" s="110">
        <v>0</v>
      </c>
      <c r="H852" s="37">
        <v>25</v>
      </c>
      <c r="I852" s="38">
        <f t="shared" si="141"/>
        <v>1004.5</v>
      </c>
      <c r="J852" s="38">
        <f t="shared" si="142"/>
        <v>2485</v>
      </c>
      <c r="K852" s="38">
        <f t="shared" si="143"/>
        <v>455</v>
      </c>
      <c r="L852" s="38">
        <f t="shared" si="144"/>
        <v>1064</v>
      </c>
      <c r="M852" s="38">
        <f t="shared" si="145"/>
        <v>2481.5</v>
      </c>
      <c r="N852" s="39"/>
      <c r="O852" s="37">
        <f t="shared" si="138"/>
        <v>7490</v>
      </c>
      <c r="P852" s="113">
        <v>2545.61</v>
      </c>
      <c r="Q852" s="37">
        <f t="shared" si="146"/>
        <v>5421.5</v>
      </c>
      <c r="R852" s="37">
        <f t="shared" si="147"/>
        <v>32454.39</v>
      </c>
      <c r="S852" s="94" t="s">
        <v>1092</v>
      </c>
      <c r="T852" s="90" t="s">
        <v>2178</v>
      </c>
      <c r="U852" s="107" t="s">
        <v>2182</v>
      </c>
      <c r="V852" s="90" t="s">
        <v>1360</v>
      </c>
    </row>
    <row r="853" spans="1:22" s="14" customFormat="1" x14ac:dyDescent="0.25">
      <c r="A853" s="36">
        <v>846</v>
      </c>
      <c r="B853" s="90" t="s">
        <v>2088</v>
      </c>
      <c r="C853" s="90" t="s">
        <v>571</v>
      </c>
      <c r="D853" s="90" t="s">
        <v>1137</v>
      </c>
      <c r="E853" s="130" t="s">
        <v>1083</v>
      </c>
      <c r="F853" s="91">
        <v>10000</v>
      </c>
      <c r="G853" s="110">
        <v>0</v>
      </c>
      <c r="H853" s="37">
        <v>25</v>
      </c>
      <c r="I853" s="38">
        <f t="shared" si="141"/>
        <v>287</v>
      </c>
      <c r="J853" s="38">
        <f t="shared" si="142"/>
        <v>709.99999999999989</v>
      </c>
      <c r="K853" s="38">
        <f t="shared" si="143"/>
        <v>130</v>
      </c>
      <c r="L853" s="38">
        <f t="shared" si="144"/>
        <v>304</v>
      </c>
      <c r="M853" s="38">
        <f t="shared" si="145"/>
        <v>709</v>
      </c>
      <c r="N853" s="39"/>
      <c r="O853" s="37">
        <f t="shared" si="138"/>
        <v>2140</v>
      </c>
      <c r="P853" s="114">
        <v>616</v>
      </c>
      <c r="Q853" s="37">
        <f t="shared" si="146"/>
        <v>1549</v>
      </c>
      <c r="R853" s="37">
        <f t="shared" si="147"/>
        <v>9384</v>
      </c>
      <c r="S853" s="94" t="s">
        <v>1084</v>
      </c>
      <c r="T853" s="90" t="s">
        <v>2178</v>
      </c>
      <c r="U853" s="107" t="s">
        <v>2183</v>
      </c>
      <c r="V853" s="90" t="s">
        <v>2366</v>
      </c>
    </row>
    <row r="854" spans="1:22" s="14" customFormat="1" x14ac:dyDescent="0.25">
      <c r="A854" s="36">
        <v>847</v>
      </c>
      <c r="B854" s="90" t="s">
        <v>805</v>
      </c>
      <c r="C854" s="90" t="s">
        <v>806</v>
      </c>
      <c r="D854" s="90" t="s">
        <v>1137</v>
      </c>
      <c r="E854" s="130" t="s">
        <v>1083</v>
      </c>
      <c r="F854" s="91">
        <v>18000</v>
      </c>
      <c r="G854" s="110">
        <v>0</v>
      </c>
      <c r="H854" s="37">
        <v>25</v>
      </c>
      <c r="I854" s="38">
        <f t="shared" si="141"/>
        <v>516.6</v>
      </c>
      <c r="J854" s="38">
        <f t="shared" si="142"/>
        <v>1277.9999999999998</v>
      </c>
      <c r="K854" s="38">
        <f t="shared" si="143"/>
        <v>234</v>
      </c>
      <c r="L854" s="38">
        <f t="shared" si="144"/>
        <v>547.20000000000005</v>
      </c>
      <c r="M854" s="38">
        <f t="shared" si="145"/>
        <v>1276.2</v>
      </c>
      <c r="N854" s="39"/>
      <c r="O854" s="37">
        <f t="shared" si="138"/>
        <v>3852</v>
      </c>
      <c r="P854" s="113">
        <v>1088.8</v>
      </c>
      <c r="Q854" s="37">
        <f t="shared" si="146"/>
        <v>2788.2</v>
      </c>
      <c r="R854" s="37">
        <f t="shared" si="147"/>
        <v>16911.2</v>
      </c>
      <c r="S854" s="93" t="s">
        <v>1089</v>
      </c>
      <c r="T854" s="90" t="s">
        <v>2178</v>
      </c>
      <c r="U854" s="107">
        <v>1</v>
      </c>
      <c r="V854" s="90" t="s">
        <v>1806</v>
      </c>
    </row>
    <row r="855" spans="1:22" s="14" customFormat="1" x14ac:dyDescent="0.25">
      <c r="A855" s="36">
        <v>848</v>
      </c>
      <c r="B855" s="90" t="s">
        <v>52</v>
      </c>
      <c r="C855" s="90" t="s">
        <v>37</v>
      </c>
      <c r="D855" s="90" t="s">
        <v>1120</v>
      </c>
      <c r="E855" s="130" t="s">
        <v>1083</v>
      </c>
      <c r="F855" s="91">
        <v>26250</v>
      </c>
      <c r="G855" s="110">
        <v>0</v>
      </c>
      <c r="H855" s="37">
        <v>25</v>
      </c>
      <c r="I855" s="38">
        <f t="shared" si="141"/>
        <v>753.375</v>
      </c>
      <c r="J855" s="38">
        <f t="shared" si="142"/>
        <v>1863.7499999999998</v>
      </c>
      <c r="K855" s="38">
        <f t="shared" si="143"/>
        <v>341.25</v>
      </c>
      <c r="L855" s="38">
        <f t="shared" si="144"/>
        <v>798</v>
      </c>
      <c r="M855" s="38">
        <f t="shared" si="145"/>
        <v>1861.1250000000002</v>
      </c>
      <c r="N855" s="39"/>
      <c r="O855" s="37">
        <f t="shared" si="138"/>
        <v>5617.5</v>
      </c>
      <c r="P855" s="113">
        <v>2026.38</v>
      </c>
      <c r="Q855" s="37">
        <f t="shared" si="146"/>
        <v>4066.125</v>
      </c>
      <c r="R855" s="37">
        <f t="shared" si="147"/>
        <v>24223.62</v>
      </c>
      <c r="S855" s="92" t="s">
        <v>1084</v>
      </c>
      <c r="T855" s="90" t="s">
        <v>2178</v>
      </c>
      <c r="U855" s="107">
        <v>2</v>
      </c>
      <c r="V855" s="90" t="s">
        <v>1180</v>
      </c>
    </row>
    <row r="856" spans="1:22" s="14" customFormat="1" x14ac:dyDescent="0.25">
      <c r="A856" s="36">
        <v>849</v>
      </c>
      <c r="B856" s="90" t="s">
        <v>876</v>
      </c>
      <c r="C856" s="90" t="s">
        <v>82</v>
      </c>
      <c r="D856" s="90" t="s">
        <v>1132</v>
      </c>
      <c r="E856" s="130" t="s">
        <v>1083</v>
      </c>
      <c r="F856" s="91">
        <v>22000</v>
      </c>
      <c r="G856" s="110">
        <v>0</v>
      </c>
      <c r="H856" s="37">
        <v>25</v>
      </c>
      <c r="I856" s="38">
        <f t="shared" si="141"/>
        <v>631.4</v>
      </c>
      <c r="J856" s="38">
        <f t="shared" si="142"/>
        <v>1561.9999999999998</v>
      </c>
      <c r="K856" s="38">
        <f t="shared" si="143"/>
        <v>286</v>
      </c>
      <c r="L856" s="38">
        <f t="shared" si="144"/>
        <v>668.8</v>
      </c>
      <c r="M856" s="38">
        <f t="shared" si="145"/>
        <v>1559.8000000000002</v>
      </c>
      <c r="N856" s="39"/>
      <c r="O856" s="37">
        <f t="shared" si="138"/>
        <v>4708</v>
      </c>
      <c r="P856" s="113">
        <v>1325.2</v>
      </c>
      <c r="Q856" s="37">
        <f t="shared" si="146"/>
        <v>3407.8</v>
      </c>
      <c r="R856" s="37">
        <f t="shared" si="147"/>
        <v>20674.8</v>
      </c>
      <c r="S856" s="92" t="s">
        <v>1084</v>
      </c>
      <c r="T856" s="90" t="s">
        <v>2178</v>
      </c>
      <c r="U856" s="107">
        <v>1</v>
      </c>
      <c r="V856" s="90" t="s">
        <v>1868</v>
      </c>
    </row>
    <row r="857" spans="1:22" s="14" customFormat="1" x14ac:dyDescent="0.25">
      <c r="A857" s="36">
        <v>850</v>
      </c>
      <c r="B857" s="90" t="s">
        <v>577</v>
      </c>
      <c r="C857" s="90" t="s">
        <v>94</v>
      </c>
      <c r="D857" s="90" t="s">
        <v>1137</v>
      </c>
      <c r="E857" s="130" t="s">
        <v>1083</v>
      </c>
      <c r="F857" s="91">
        <v>12500</v>
      </c>
      <c r="G857" s="110">
        <v>0</v>
      </c>
      <c r="H857" s="37">
        <v>25</v>
      </c>
      <c r="I857" s="38">
        <f t="shared" si="141"/>
        <v>358.75</v>
      </c>
      <c r="J857" s="38">
        <f t="shared" si="142"/>
        <v>887.49999999999989</v>
      </c>
      <c r="K857" s="38">
        <f t="shared" si="143"/>
        <v>162.5</v>
      </c>
      <c r="L857" s="38">
        <f t="shared" si="144"/>
        <v>380</v>
      </c>
      <c r="M857" s="38">
        <f t="shared" si="145"/>
        <v>886.25000000000011</v>
      </c>
      <c r="N857" s="39"/>
      <c r="O857" s="37">
        <f t="shared" si="138"/>
        <v>2675</v>
      </c>
      <c r="P857" s="114">
        <v>763.75</v>
      </c>
      <c r="Q857" s="37">
        <f t="shared" si="146"/>
        <v>1936.25</v>
      </c>
      <c r="R857" s="37">
        <f t="shared" si="147"/>
        <v>11736.25</v>
      </c>
      <c r="S857" s="92" t="s">
        <v>1084</v>
      </c>
      <c r="T857" s="90" t="s">
        <v>2178</v>
      </c>
      <c r="U857" s="107" t="s">
        <v>2183</v>
      </c>
      <c r="V857" s="90" t="s">
        <v>1603</v>
      </c>
    </row>
    <row r="858" spans="1:22" s="14" customFormat="1" x14ac:dyDescent="0.25">
      <c r="A858" s="36">
        <v>851</v>
      </c>
      <c r="B858" s="90" t="s">
        <v>647</v>
      </c>
      <c r="C858" s="90" t="s">
        <v>238</v>
      </c>
      <c r="D858" s="90" t="s">
        <v>1103</v>
      </c>
      <c r="E858" s="130" t="s">
        <v>1083</v>
      </c>
      <c r="F858" s="91">
        <v>80000</v>
      </c>
      <c r="G858" s="111">
        <v>7400.87</v>
      </c>
      <c r="H858" s="37">
        <v>25</v>
      </c>
      <c r="I858" s="38">
        <f t="shared" si="141"/>
        <v>2296</v>
      </c>
      <c r="J858" s="38">
        <f t="shared" si="142"/>
        <v>5679.9999999999991</v>
      </c>
      <c r="K858" s="38">
        <f t="shared" si="143"/>
        <v>1040</v>
      </c>
      <c r="L858" s="38">
        <f t="shared" si="144"/>
        <v>2432</v>
      </c>
      <c r="M858" s="38">
        <f t="shared" si="145"/>
        <v>5672</v>
      </c>
      <c r="N858" s="39"/>
      <c r="O858" s="37">
        <f>I858+J858+L858+M858+K858</f>
        <v>17120</v>
      </c>
      <c r="P858" s="113">
        <v>30289.279999999999</v>
      </c>
      <c r="Q858" s="37">
        <f t="shared" si="146"/>
        <v>12392</v>
      </c>
      <c r="R858" s="37">
        <v>49710.720000000001</v>
      </c>
      <c r="S858" s="92" t="s">
        <v>1084</v>
      </c>
      <c r="T858" s="90" t="s">
        <v>2178</v>
      </c>
      <c r="U858" s="107">
        <v>4</v>
      </c>
      <c r="V858" s="90" t="s">
        <v>1665</v>
      </c>
    </row>
    <row r="859" spans="1:22" s="14" customFormat="1" x14ac:dyDescent="0.25">
      <c r="A859" s="36">
        <v>852</v>
      </c>
      <c r="B859" s="90" t="s">
        <v>2060</v>
      </c>
      <c r="C859" s="90" t="s">
        <v>418</v>
      </c>
      <c r="D859" s="90" t="s">
        <v>1137</v>
      </c>
      <c r="E859" s="130" t="s">
        <v>1083</v>
      </c>
      <c r="F859" s="91">
        <v>12500</v>
      </c>
      <c r="G859" s="110">
        <v>0</v>
      </c>
      <c r="H859" s="37">
        <v>25</v>
      </c>
      <c r="I859" s="38">
        <f t="shared" si="141"/>
        <v>358.75</v>
      </c>
      <c r="J859" s="38">
        <f t="shared" si="142"/>
        <v>887.49999999999989</v>
      </c>
      <c r="K859" s="38">
        <f t="shared" si="143"/>
        <v>162.5</v>
      </c>
      <c r="L859" s="38">
        <f t="shared" si="144"/>
        <v>380</v>
      </c>
      <c r="M859" s="38">
        <f t="shared" si="145"/>
        <v>886.25000000000011</v>
      </c>
      <c r="N859" s="39"/>
      <c r="O859" s="37">
        <f t="shared" ref="O859:O890" si="148">I859+J859+K859+L859+M859</f>
        <v>2675</v>
      </c>
      <c r="P859" s="114">
        <v>763.75</v>
      </c>
      <c r="Q859" s="37">
        <f t="shared" si="146"/>
        <v>1936.25</v>
      </c>
      <c r="R859" s="37">
        <f>F859-P859</f>
        <v>11736.25</v>
      </c>
      <c r="S859" s="92" t="s">
        <v>1084</v>
      </c>
      <c r="T859" s="90" t="s">
        <v>2179</v>
      </c>
      <c r="U859" s="107" t="s">
        <v>2182</v>
      </c>
      <c r="V859" s="90" t="s">
        <v>2378</v>
      </c>
    </row>
    <row r="860" spans="1:22" s="14" customFormat="1" ht="39" x14ac:dyDescent="0.25">
      <c r="A860" s="36">
        <v>853</v>
      </c>
      <c r="B860" s="90" t="s">
        <v>925</v>
      </c>
      <c r="C860" s="90" t="s">
        <v>23</v>
      </c>
      <c r="D860" s="90" t="s">
        <v>1142</v>
      </c>
      <c r="E860" s="130" t="s">
        <v>1085</v>
      </c>
      <c r="F860" s="91">
        <v>21732.38</v>
      </c>
      <c r="G860" s="110">
        <v>0</v>
      </c>
      <c r="H860" s="37">
        <v>25</v>
      </c>
      <c r="I860" s="38">
        <f t="shared" si="141"/>
        <v>623.71930600000007</v>
      </c>
      <c r="J860" s="38">
        <f t="shared" si="142"/>
        <v>1542.9989799999998</v>
      </c>
      <c r="K860" s="38">
        <f t="shared" si="143"/>
        <v>282.52094</v>
      </c>
      <c r="L860" s="38">
        <f t="shared" si="144"/>
        <v>660.66435200000001</v>
      </c>
      <c r="M860" s="38">
        <f t="shared" si="145"/>
        <v>1540.8257420000002</v>
      </c>
      <c r="N860" s="39"/>
      <c r="O860" s="37">
        <f t="shared" si="148"/>
        <v>4650.7293199999995</v>
      </c>
      <c r="P860" s="113">
        <v>1859.38</v>
      </c>
      <c r="Q860" s="37">
        <f t="shared" si="146"/>
        <v>3366.3456619999997</v>
      </c>
      <c r="R860" s="37">
        <f>F860-P860</f>
        <v>19873</v>
      </c>
      <c r="S860" s="94" t="s">
        <v>1089</v>
      </c>
      <c r="T860" s="90" t="s">
        <v>2178</v>
      </c>
      <c r="U860" s="107">
        <v>2</v>
      </c>
      <c r="V860" s="90" t="s">
        <v>1914</v>
      </c>
    </row>
    <row r="861" spans="1:22" s="14" customFormat="1" x14ac:dyDescent="0.25">
      <c r="A861" s="36">
        <v>854</v>
      </c>
      <c r="B861" s="90" t="s">
        <v>462</v>
      </c>
      <c r="C861" s="90" t="s">
        <v>78</v>
      </c>
      <c r="D861" s="90" t="s">
        <v>1115</v>
      </c>
      <c r="E861" s="130" t="s">
        <v>1083</v>
      </c>
      <c r="F861" s="91">
        <v>20000</v>
      </c>
      <c r="G861" s="110">
        <v>0</v>
      </c>
      <c r="H861" s="37">
        <v>25</v>
      </c>
      <c r="I861" s="38">
        <f t="shared" si="141"/>
        <v>574</v>
      </c>
      <c r="J861" s="38">
        <f t="shared" si="142"/>
        <v>1419.9999999999998</v>
      </c>
      <c r="K861" s="38">
        <f t="shared" si="143"/>
        <v>260</v>
      </c>
      <c r="L861" s="38">
        <f t="shared" si="144"/>
        <v>608</v>
      </c>
      <c r="M861" s="38">
        <f t="shared" si="145"/>
        <v>1418</v>
      </c>
      <c r="N861" s="39"/>
      <c r="O861" s="37">
        <f t="shared" si="148"/>
        <v>4280</v>
      </c>
      <c r="P861" s="113">
        <v>1207</v>
      </c>
      <c r="Q861" s="37">
        <f t="shared" si="146"/>
        <v>3098</v>
      </c>
      <c r="R861" s="37">
        <f>F861-P861</f>
        <v>18793</v>
      </c>
      <c r="S861" s="92" t="s">
        <v>1084</v>
      </c>
      <c r="T861" s="90" t="s">
        <v>2179</v>
      </c>
      <c r="U861" s="107">
        <v>3</v>
      </c>
      <c r="V861" s="90" t="s">
        <v>1496</v>
      </c>
    </row>
    <row r="862" spans="1:22" s="14" customFormat="1" x14ac:dyDescent="0.25">
      <c r="A862" s="36">
        <v>855</v>
      </c>
      <c r="B862" s="90" t="s">
        <v>610</v>
      </c>
      <c r="C862" s="90" t="s">
        <v>119</v>
      </c>
      <c r="D862" s="90" t="s">
        <v>1117</v>
      </c>
      <c r="E862" s="130" t="s">
        <v>1083</v>
      </c>
      <c r="F862" s="91">
        <v>27000</v>
      </c>
      <c r="G862" s="110">
        <v>0</v>
      </c>
      <c r="H862" s="37">
        <v>25</v>
      </c>
      <c r="I862" s="38">
        <f t="shared" si="141"/>
        <v>774.9</v>
      </c>
      <c r="J862" s="38">
        <f t="shared" si="142"/>
        <v>1916.9999999999998</v>
      </c>
      <c r="K862" s="38">
        <f t="shared" si="143"/>
        <v>351</v>
      </c>
      <c r="L862" s="38">
        <f t="shared" si="144"/>
        <v>820.8</v>
      </c>
      <c r="M862" s="38">
        <f t="shared" si="145"/>
        <v>1914.3000000000002</v>
      </c>
      <c r="N862" s="39"/>
      <c r="O862" s="37">
        <f t="shared" si="148"/>
        <v>5778</v>
      </c>
      <c r="P862" s="113">
        <v>1620.7</v>
      </c>
      <c r="Q862" s="37">
        <f t="shared" si="146"/>
        <v>4182.3</v>
      </c>
      <c r="R862" s="37">
        <f>F862-P862</f>
        <v>25379.3</v>
      </c>
      <c r="S862" s="94" t="s">
        <v>1092</v>
      </c>
      <c r="T862" s="90" t="s">
        <v>2179</v>
      </c>
      <c r="U862" s="107">
        <v>1</v>
      </c>
      <c r="V862" s="90" t="s">
        <v>1635</v>
      </c>
    </row>
    <row r="863" spans="1:22" s="14" customFormat="1" x14ac:dyDescent="0.25">
      <c r="A863" s="36">
        <v>856</v>
      </c>
      <c r="B863" s="90" t="s">
        <v>491</v>
      </c>
      <c r="C863" s="90" t="s">
        <v>330</v>
      </c>
      <c r="D863" s="90" t="s">
        <v>1137</v>
      </c>
      <c r="E863" s="130" t="s">
        <v>1083</v>
      </c>
      <c r="F863" s="91">
        <v>12500</v>
      </c>
      <c r="G863" s="110">
        <v>0</v>
      </c>
      <c r="H863" s="37">
        <v>25</v>
      </c>
      <c r="I863" s="38">
        <f t="shared" si="141"/>
        <v>358.75</v>
      </c>
      <c r="J863" s="38">
        <f t="shared" si="142"/>
        <v>887.49999999999989</v>
      </c>
      <c r="K863" s="38">
        <f t="shared" si="143"/>
        <v>162.5</v>
      </c>
      <c r="L863" s="38">
        <f t="shared" si="144"/>
        <v>380</v>
      </c>
      <c r="M863" s="38">
        <f t="shared" si="145"/>
        <v>886.25000000000011</v>
      </c>
      <c r="N863" s="39"/>
      <c r="O863" s="37">
        <f t="shared" si="148"/>
        <v>2675</v>
      </c>
      <c r="P863" s="114">
        <v>763.75</v>
      </c>
      <c r="Q863" s="37">
        <f t="shared" si="146"/>
        <v>1936.25</v>
      </c>
      <c r="R863" s="37">
        <f>F863-P863</f>
        <v>11736.25</v>
      </c>
      <c r="S863" s="92" t="s">
        <v>1084</v>
      </c>
      <c r="T863" s="90" t="s">
        <v>2179</v>
      </c>
      <c r="U863" s="107" t="s">
        <v>2182</v>
      </c>
      <c r="V863" s="90" t="s">
        <v>1521</v>
      </c>
    </row>
    <row r="864" spans="1:22" s="14" customFormat="1" x14ac:dyDescent="0.25">
      <c r="A864" s="36">
        <v>857</v>
      </c>
      <c r="B864" s="90" t="s">
        <v>692</v>
      </c>
      <c r="C864" s="90" t="s">
        <v>51</v>
      </c>
      <c r="D864" s="90" t="s">
        <v>1112</v>
      </c>
      <c r="E864" s="130" t="s">
        <v>1083</v>
      </c>
      <c r="F864" s="91">
        <v>35000</v>
      </c>
      <c r="G864" s="110">
        <v>0</v>
      </c>
      <c r="H864" s="37">
        <v>25</v>
      </c>
      <c r="I864" s="38">
        <f t="shared" si="141"/>
        <v>1004.5</v>
      </c>
      <c r="J864" s="38">
        <f t="shared" si="142"/>
        <v>2485</v>
      </c>
      <c r="K864" s="38">
        <f t="shared" si="143"/>
        <v>455</v>
      </c>
      <c r="L864" s="38">
        <f t="shared" si="144"/>
        <v>1064</v>
      </c>
      <c r="M864" s="38">
        <f t="shared" si="145"/>
        <v>2481.5</v>
      </c>
      <c r="N864" s="39"/>
      <c r="O864" s="37">
        <f t="shared" si="148"/>
        <v>7490</v>
      </c>
      <c r="P864" s="113">
        <v>4473.74</v>
      </c>
      <c r="Q864" s="37">
        <f t="shared" si="146"/>
        <v>5421.5</v>
      </c>
      <c r="R864" s="37">
        <v>30526.26</v>
      </c>
      <c r="S864" s="96" t="s">
        <v>1089</v>
      </c>
      <c r="T864" s="90" t="s">
        <v>2179</v>
      </c>
      <c r="U864" s="107">
        <v>2</v>
      </c>
      <c r="V864" s="90" t="s">
        <v>1703</v>
      </c>
    </row>
    <row r="865" spans="1:22" s="14" customFormat="1" x14ac:dyDescent="0.25">
      <c r="A865" s="36">
        <v>858</v>
      </c>
      <c r="B865" s="90" t="s">
        <v>361</v>
      </c>
      <c r="C865" s="90" t="s">
        <v>51</v>
      </c>
      <c r="D865" s="90" t="s">
        <v>1101</v>
      </c>
      <c r="E865" s="130" t="s">
        <v>1083</v>
      </c>
      <c r="F865" s="91">
        <v>31500</v>
      </c>
      <c r="G865" s="110">
        <v>0</v>
      </c>
      <c r="H865" s="37">
        <v>25</v>
      </c>
      <c r="I865" s="38">
        <f t="shared" si="141"/>
        <v>904.05</v>
      </c>
      <c r="J865" s="38">
        <f t="shared" si="142"/>
        <v>2236.5</v>
      </c>
      <c r="K865" s="38">
        <f t="shared" si="143"/>
        <v>409.5</v>
      </c>
      <c r="L865" s="38">
        <f t="shared" si="144"/>
        <v>957.6</v>
      </c>
      <c r="M865" s="38">
        <f t="shared" si="145"/>
        <v>2233.3500000000004</v>
      </c>
      <c r="N865" s="39"/>
      <c r="O865" s="37">
        <f t="shared" si="148"/>
        <v>6741.0000000000009</v>
      </c>
      <c r="P865" s="113">
        <v>5092.9799999999996</v>
      </c>
      <c r="Q865" s="37">
        <f t="shared" si="146"/>
        <v>4879.3500000000004</v>
      </c>
      <c r="R865" s="37">
        <f t="shared" ref="R865:R873" si="149">F865-P865</f>
        <v>26407.02</v>
      </c>
      <c r="S865" s="92" t="s">
        <v>1084</v>
      </c>
      <c r="T865" s="90" t="s">
        <v>2178</v>
      </c>
      <c r="U865" s="107">
        <v>2</v>
      </c>
      <c r="V865" s="90" t="s">
        <v>1410</v>
      </c>
    </row>
    <row r="866" spans="1:22" s="14" customFormat="1" x14ac:dyDescent="0.25">
      <c r="A866" s="36">
        <v>859</v>
      </c>
      <c r="B866" s="90" t="s">
        <v>294</v>
      </c>
      <c r="C866" s="90" t="s">
        <v>51</v>
      </c>
      <c r="D866" s="90" t="s">
        <v>1082</v>
      </c>
      <c r="E866" s="130" t="s">
        <v>1083</v>
      </c>
      <c r="F866" s="91">
        <v>33000</v>
      </c>
      <c r="G866" s="110">
        <v>0</v>
      </c>
      <c r="H866" s="37">
        <v>25</v>
      </c>
      <c r="I866" s="38">
        <f t="shared" si="141"/>
        <v>947.1</v>
      </c>
      <c r="J866" s="38">
        <f t="shared" si="142"/>
        <v>2343</v>
      </c>
      <c r="K866" s="38">
        <f t="shared" si="143"/>
        <v>429</v>
      </c>
      <c r="L866" s="38">
        <f t="shared" si="144"/>
        <v>1003.2</v>
      </c>
      <c r="M866" s="38">
        <f t="shared" si="145"/>
        <v>2339.7000000000003</v>
      </c>
      <c r="N866" s="39"/>
      <c r="O866" s="37">
        <f t="shared" si="148"/>
        <v>7062</v>
      </c>
      <c r="P866" s="113">
        <v>1975.3</v>
      </c>
      <c r="Q866" s="37">
        <f t="shared" si="146"/>
        <v>5111.7000000000007</v>
      </c>
      <c r="R866" s="37">
        <f t="shared" si="149"/>
        <v>31024.7</v>
      </c>
      <c r="S866" s="92" t="s">
        <v>1084</v>
      </c>
      <c r="T866" s="90" t="s">
        <v>2179</v>
      </c>
      <c r="U866" s="107">
        <v>1</v>
      </c>
      <c r="V866" s="90" t="s">
        <v>2296</v>
      </c>
    </row>
    <row r="867" spans="1:22" s="14" customFormat="1" ht="39" x14ac:dyDescent="0.25">
      <c r="A867" s="36">
        <v>860</v>
      </c>
      <c r="B867" s="90" t="s">
        <v>69</v>
      </c>
      <c r="C867" s="90" t="s">
        <v>58</v>
      </c>
      <c r="D867" s="90" t="s">
        <v>1113</v>
      </c>
      <c r="E867" s="130" t="s">
        <v>1085</v>
      </c>
      <c r="F867" s="91">
        <v>13200</v>
      </c>
      <c r="G867" s="110">
        <v>0</v>
      </c>
      <c r="H867" s="37">
        <v>25</v>
      </c>
      <c r="I867" s="38">
        <f t="shared" si="141"/>
        <v>378.84</v>
      </c>
      <c r="J867" s="38">
        <f t="shared" si="142"/>
        <v>937.19999999999993</v>
      </c>
      <c r="K867" s="38">
        <f t="shared" si="143"/>
        <v>171.6</v>
      </c>
      <c r="L867" s="38">
        <f t="shared" si="144"/>
        <v>401.28</v>
      </c>
      <c r="M867" s="38">
        <f t="shared" si="145"/>
        <v>935.88000000000011</v>
      </c>
      <c r="N867" s="39"/>
      <c r="O867" s="37">
        <f t="shared" si="148"/>
        <v>2824.8</v>
      </c>
      <c r="P867" s="113">
        <v>5490.52</v>
      </c>
      <c r="Q867" s="37">
        <f t="shared" si="146"/>
        <v>2044.68</v>
      </c>
      <c r="R867" s="37">
        <f t="shared" si="149"/>
        <v>7709.48</v>
      </c>
      <c r="S867" s="92" t="s">
        <v>1084</v>
      </c>
      <c r="T867" s="90" t="s">
        <v>2178</v>
      </c>
      <c r="U867" s="107">
        <v>1</v>
      </c>
      <c r="V867" s="90" t="s">
        <v>1192</v>
      </c>
    </row>
    <row r="868" spans="1:22" s="14" customFormat="1" x14ac:dyDescent="0.25">
      <c r="A868" s="36">
        <v>861</v>
      </c>
      <c r="B868" s="90" t="s">
        <v>799</v>
      </c>
      <c r="C868" s="90" t="s">
        <v>29</v>
      </c>
      <c r="D868" s="90" t="s">
        <v>1137</v>
      </c>
      <c r="E868" s="130" t="s">
        <v>1083</v>
      </c>
      <c r="F868" s="91">
        <v>15000</v>
      </c>
      <c r="G868" s="110">
        <v>0</v>
      </c>
      <c r="H868" s="37">
        <v>25</v>
      </c>
      <c r="I868" s="38">
        <f t="shared" si="141"/>
        <v>430.5</v>
      </c>
      <c r="J868" s="38">
        <f t="shared" si="142"/>
        <v>1065</v>
      </c>
      <c r="K868" s="38">
        <f t="shared" si="143"/>
        <v>195</v>
      </c>
      <c r="L868" s="38">
        <f t="shared" si="144"/>
        <v>456</v>
      </c>
      <c r="M868" s="38">
        <f t="shared" si="145"/>
        <v>1063.5</v>
      </c>
      <c r="N868" s="39"/>
      <c r="O868" s="37">
        <f t="shared" si="148"/>
        <v>3210</v>
      </c>
      <c r="P868" s="113">
        <v>2101.62</v>
      </c>
      <c r="Q868" s="37">
        <f t="shared" si="146"/>
        <v>2323.5</v>
      </c>
      <c r="R868" s="37">
        <f t="shared" si="149"/>
        <v>12898.380000000001</v>
      </c>
      <c r="S868" s="93" t="s">
        <v>1089</v>
      </c>
      <c r="T868" s="90" t="s">
        <v>2178</v>
      </c>
      <c r="U868" s="107">
        <v>1</v>
      </c>
      <c r="V868" s="90" t="s">
        <v>1801</v>
      </c>
    </row>
    <row r="869" spans="1:22" s="14" customFormat="1" x14ac:dyDescent="0.25">
      <c r="A869" s="36">
        <v>862</v>
      </c>
      <c r="B869" s="90" t="s">
        <v>253</v>
      </c>
      <c r="C869" s="90" t="s">
        <v>125</v>
      </c>
      <c r="D869" s="90" t="s">
        <v>1117</v>
      </c>
      <c r="E869" s="130" t="s">
        <v>1083</v>
      </c>
      <c r="F869" s="91">
        <v>20000</v>
      </c>
      <c r="G869" s="110">
        <v>0</v>
      </c>
      <c r="H869" s="37">
        <v>25</v>
      </c>
      <c r="I869" s="38">
        <f t="shared" si="141"/>
        <v>574</v>
      </c>
      <c r="J869" s="38">
        <f t="shared" si="142"/>
        <v>1419.9999999999998</v>
      </c>
      <c r="K869" s="38">
        <f t="shared" si="143"/>
        <v>260</v>
      </c>
      <c r="L869" s="38">
        <f t="shared" si="144"/>
        <v>608</v>
      </c>
      <c r="M869" s="38">
        <f t="shared" si="145"/>
        <v>1418</v>
      </c>
      <c r="N869" s="39"/>
      <c r="O869" s="37">
        <f t="shared" si="148"/>
        <v>4280</v>
      </c>
      <c r="P869" s="113">
        <v>2011.22</v>
      </c>
      <c r="Q869" s="37">
        <f t="shared" si="146"/>
        <v>3098</v>
      </c>
      <c r="R869" s="37">
        <f t="shared" si="149"/>
        <v>17988.78</v>
      </c>
      <c r="S869" s="92" t="s">
        <v>1084</v>
      </c>
      <c r="T869" s="90" t="s">
        <v>2178</v>
      </c>
      <c r="U869" s="107">
        <v>3</v>
      </c>
      <c r="V869" s="90" t="s">
        <v>1322</v>
      </c>
    </row>
    <row r="870" spans="1:22" s="14" customFormat="1" x14ac:dyDescent="0.25">
      <c r="A870" s="36">
        <v>863</v>
      </c>
      <c r="B870" s="90" t="s">
        <v>410</v>
      </c>
      <c r="C870" s="90" t="s">
        <v>82</v>
      </c>
      <c r="D870" s="90" t="s">
        <v>1111</v>
      </c>
      <c r="E870" s="130" t="s">
        <v>1083</v>
      </c>
      <c r="F870" s="91">
        <v>30000</v>
      </c>
      <c r="G870" s="110">
        <v>0</v>
      </c>
      <c r="H870" s="37">
        <v>25</v>
      </c>
      <c r="I870" s="38">
        <f t="shared" si="141"/>
        <v>861</v>
      </c>
      <c r="J870" s="38">
        <f t="shared" si="142"/>
        <v>2130</v>
      </c>
      <c r="K870" s="38">
        <f t="shared" si="143"/>
        <v>390</v>
      </c>
      <c r="L870" s="38">
        <f t="shared" si="144"/>
        <v>912</v>
      </c>
      <c r="M870" s="38">
        <f t="shared" si="145"/>
        <v>2127</v>
      </c>
      <c r="N870" s="39"/>
      <c r="O870" s="37">
        <f t="shared" si="148"/>
        <v>6420</v>
      </c>
      <c r="P870" s="113">
        <v>1798</v>
      </c>
      <c r="Q870" s="37">
        <f t="shared" si="146"/>
        <v>4647</v>
      </c>
      <c r="R870" s="37">
        <f t="shared" si="149"/>
        <v>28202</v>
      </c>
      <c r="S870" s="92" t="s">
        <v>1084</v>
      </c>
      <c r="T870" s="90" t="s">
        <v>2179</v>
      </c>
      <c r="U870" s="107">
        <v>2</v>
      </c>
      <c r="V870" s="90" t="s">
        <v>1451</v>
      </c>
    </row>
    <row r="871" spans="1:22" s="14" customFormat="1" x14ac:dyDescent="0.25">
      <c r="A871" s="36">
        <v>864</v>
      </c>
      <c r="B871" s="90" t="s">
        <v>2046</v>
      </c>
      <c r="C871" s="90" t="s">
        <v>51</v>
      </c>
      <c r="D871" s="90" t="s">
        <v>1111</v>
      </c>
      <c r="E871" s="130" t="s">
        <v>1083</v>
      </c>
      <c r="F871" s="91">
        <v>35000</v>
      </c>
      <c r="G871" s="110">
        <v>0</v>
      </c>
      <c r="H871" s="37">
        <v>25</v>
      </c>
      <c r="I871" s="38">
        <f t="shared" si="141"/>
        <v>1004.5</v>
      </c>
      <c r="J871" s="38">
        <f t="shared" si="142"/>
        <v>2485</v>
      </c>
      <c r="K871" s="38">
        <f t="shared" si="143"/>
        <v>455</v>
      </c>
      <c r="L871" s="38">
        <f t="shared" si="144"/>
        <v>1064</v>
      </c>
      <c r="M871" s="38">
        <f t="shared" si="145"/>
        <v>2481.5</v>
      </c>
      <c r="N871" s="39"/>
      <c r="O871" s="37">
        <f t="shared" si="148"/>
        <v>7490</v>
      </c>
      <c r="P871" s="113">
        <v>2093.5</v>
      </c>
      <c r="Q871" s="37">
        <f t="shared" si="146"/>
        <v>5421.5</v>
      </c>
      <c r="R871" s="37">
        <f t="shared" si="149"/>
        <v>32906.5</v>
      </c>
      <c r="S871" s="92" t="s">
        <v>1084</v>
      </c>
      <c r="T871" s="90" t="s">
        <v>2179</v>
      </c>
      <c r="U871" s="107">
        <v>2</v>
      </c>
      <c r="V871" s="90" t="s">
        <v>2230</v>
      </c>
    </row>
    <row r="872" spans="1:22" s="14" customFormat="1" x14ac:dyDescent="0.25">
      <c r="A872" s="36">
        <v>865</v>
      </c>
      <c r="B872" s="90" t="s">
        <v>2067</v>
      </c>
      <c r="C872" s="90" t="s">
        <v>78</v>
      </c>
      <c r="D872" s="90" t="s">
        <v>1140</v>
      </c>
      <c r="E872" s="130" t="s">
        <v>1083</v>
      </c>
      <c r="F872" s="91">
        <v>30000</v>
      </c>
      <c r="G872" s="110">
        <v>0</v>
      </c>
      <c r="H872" s="37">
        <v>25</v>
      </c>
      <c r="I872" s="38">
        <f t="shared" si="141"/>
        <v>861</v>
      </c>
      <c r="J872" s="38">
        <f t="shared" si="142"/>
        <v>2130</v>
      </c>
      <c r="K872" s="38">
        <f t="shared" si="143"/>
        <v>390</v>
      </c>
      <c r="L872" s="38">
        <f t="shared" si="144"/>
        <v>912</v>
      </c>
      <c r="M872" s="38">
        <f t="shared" si="145"/>
        <v>2127</v>
      </c>
      <c r="N872" s="39"/>
      <c r="O872" s="37">
        <f t="shared" si="148"/>
        <v>6420</v>
      </c>
      <c r="P872" s="113">
        <v>1798</v>
      </c>
      <c r="Q872" s="37">
        <f t="shared" si="146"/>
        <v>4647</v>
      </c>
      <c r="R872" s="37">
        <f t="shared" si="149"/>
        <v>28202</v>
      </c>
      <c r="S872" s="92" t="s">
        <v>1084</v>
      </c>
      <c r="T872" s="90" t="s">
        <v>2179</v>
      </c>
      <c r="U872" s="107" t="s">
        <v>2182</v>
      </c>
      <c r="V872" s="90" t="s">
        <v>2385</v>
      </c>
    </row>
    <row r="873" spans="1:22" s="14" customFormat="1" ht="39" x14ac:dyDescent="0.25">
      <c r="A873" s="36">
        <v>866</v>
      </c>
      <c r="B873" s="90" t="s">
        <v>938</v>
      </c>
      <c r="C873" s="90" t="s">
        <v>871</v>
      </c>
      <c r="D873" s="90" t="s">
        <v>1140</v>
      </c>
      <c r="E873" s="130" t="s">
        <v>2183</v>
      </c>
      <c r="F873" s="91">
        <v>225000</v>
      </c>
      <c r="G873" s="111">
        <v>42032.89</v>
      </c>
      <c r="H873" s="37">
        <v>25</v>
      </c>
      <c r="I873" s="38">
        <f t="shared" si="141"/>
        <v>6457.5</v>
      </c>
      <c r="J873" s="38">
        <f t="shared" si="142"/>
        <v>15974.999999999998</v>
      </c>
      <c r="K873" s="38">
        <f t="shared" si="143"/>
        <v>2925</v>
      </c>
      <c r="L873" s="38">
        <f t="shared" si="144"/>
        <v>6840</v>
      </c>
      <c r="M873" s="38">
        <f t="shared" si="145"/>
        <v>15952.500000000002</v>
      </c>
      <c r="N873" s="39"/>
      <c r="O873" s="37">
        <f t="shared" si="148"/>
        <v>48150</v>
      </c>
      <c r="P873" s="113">
        <v>53257.79</v>
      </c>
      <c r="Q873" s="37">
        <f t="shared" si="146"/>
        <v>34852.5</v>
      </c>
      <c r="R873" s="37">
        <f t="shared" si="149"/>
        <v>171742.21</v>
      </c>
      <c r="S873" s="92" t="s">
        <v>1084</v>
      </c>
      <c r="T873" s="90" t="s">
        <v>2179</v>
      </c>
      <c r="U873" s="107" t="s">
        <v>2183</v>
      </c>
      <c r="V873" s="90" t="s">
        <v>2379</v>
      </c>
    </row>
    <row r="874" spans="1:22" s="14" customFormat="1" x14ac:dyDescent="0.25">
      <c r="A874" s="36">
        <v>867</v>
      </c>
      <c r="B874" s="90" t="s">
        <v>803</v>
      </c>
      <c r="C874" s="90" t="s">
        <v>804</v>
      </c>
      <c r="D874" s="90" t="s">
        <v>1082</v>
      </c>
      <c r="E874" s="130" t="s">
        <v>1083</v>
      </c>
      <c r="F874" s="91">
        <v>200000</v>
      </c>
      <c r="G874" s="111">
        <v>35664.74</v>
      </c>
      <c r="H874" s="37">
        <v>25</v>
      </c>
      <c r="I874" s="38">
        <f t="shared" si="141"/>
        <v>5740</v>
      </c>
      <c r="J874" s="38">
        <f t="shared" si="142"/>
        <v>14199.999999999998</v>
      </c>
      <c r="K874" s="38">
        <f t="shared" si="143"/>
        <v>2600</v>
      </c>
      <c r="L874" s="38">
        <f t="shared" si="144"/>
        <v>6080</v>
      </c>
      <c r="M874" s="38">
        <f t="shared" si="145"/>
        <v>14180.000000000002</v>
      </c>
      <c r="N874" s="39"/>
      <c r="O874" s="37">
        <f t="shared" si="148"/>
        <v>42800</v>
      </c>
      <c r="P874" s="113">
        <v>47362.26</v>
      </c>
      <c r="Q874" s="37">
        <f t="shared" si="146"/>
        <v>30980</v>
      </c>
      <c r="R874" s="37">
        <v>152637.74</v>
      </c>
      <c r="S874" s="92" t="s">
        <v>1084</v>
      </c>
      <c r="T874" s="90" t="s">
        <v>2179</v>
      </c>
      <c r="U874" s="107">
        <v>2</v>
      </c>
      <c r="V874" s="90" t="s">
        <v>1805</v>
      </c>
    </row>
    <row r="875" spans="1:22" s="14" customFormat="1" x14ac:dyDescent="0.25">
      <c r="A875" s="36">
        <v>868</v>
      </c>
      <c r="B875" s="90" t="s">
        <v>730</v>
      </c>
      <c r="C875" s="90" t="s">
        <v>29</v>
      </c>
      <c r="D875" s="90" t="s">
        <v>1108</v>
      </c>
      <c r="E875" s="130" t="s">
        <v>1083</v>
      </c>
      <c r="F875" s="91">
        <v>25000</v>
      </c>
      <c r="G875" s="110">
        <v>0</v>
      </c>
      <c r="H875" s="37">
        <v>25</v>
      </c>
      <c r="I875" s="38">
        <f t="shared" si="141"/>
        <v>717.5</v>
      </c>
      <c r="J875" s="38">
        <f t="shared" si="142"/>
        <v>1774.9999999999998</v>
      </c>
      <c r="K875" s="38">
        <f t="shared" si="143"/>
        <v>325</v>
      </c>
      <c r="L875" s="38">
        <f t="shared" si="144"/>
        <v>760</v>
      </c>
      <c r="M875" s="38">
        <f t="shared" si="145"/>
        <v>1772.5000000000002</v>
      </c>
      <c r="N875" s="39"/>
      <c r="O875" s="37">
        <f t="shared" si="148"/>
        <v>5350</v>
      </c>
      <c r="P875" s="113">
        <v>2112.5</v>
      </c>
      <c r="Q875" s="37">
        <f t="shared" si="146"/>
        <v>3872.5</v>
      </c>
      <c r="R875" s="37">
        <f t="shared" ref="R875:R884" si="150">F875-P875</f>
        <v>22887.5</v>
      </c>
      <c r="S875" s="92" t="s">
        <v>1084</v>
      </c>
      <c r="T875" s="90" t="s">
        <v>2178</v>
      </c>
      <c r="U875" s="107" t="s">
        <v>2182</v>
      </c>
      <c r="V875" s="90" t="s">
        <v>1738</v>
      </c>
    </row>
    <row r="876" spans="1:22" s="14" customFormat="1" x14ac:dyDescent="0.25">
      <c r="A876" s="36">
        <v>869</v>
      </c>
      <c r="B876" s="90" t="s">
        <v>197</v>
      </c>
      <c r="C876" s="90" t="s">
        <v>58</v>
      </c>
      <c r="D876" s="90" t="s">
        <v>1113</v>
      </c>
      <c r="E876" s="130" t="s">
        <v>1083</v>
      </c>
      <c r="F876" s="91">
        <v>13200</v>
      </c>
      <c r="G876" s="110">
        <v>0</v>
      </c>
      <c r="H876" s="37">
        <v>25</v>
      </c>
      <c r="I876" s="38">
        <f t="shared" si="141"/>
        <v>378.84</v>
      </c>
      <c r="J876" s="38">
        <f t="shared" si="142"/>
        <v>937.19999999999993</v>
      </c>
      <c r="K876" s="38">
        <f t="shared" si="143"/>
        <v>171.6</v>
      </c>
      <c r="L876" s="38">
        <f t="shared" si="144"/>
        <v>401.28</v>
      </c>
      <c r="M876" s="38">
        <f t="shared" si="145"/>
        <v>935.88000000000011</v>
      </c>
      <c r="N876" s="39"/>
      <c r="O876" s="37">
        <f t="shared" si="148"/>
        <v>2824.8</v>
      </c>
      <c r="P876" s="113">
        <v>3172.77</v>
      </c>
      <c r="Q876" s="37">
        <f t="shared" si="146"/>
        <v>2044.68</v>
      </c>
      <c r="R876" s="37">
        <f t="shared" si="150"/>
        <v>10027.23</v>
      </c>
      <c r="S876" s="94" t="s">
        <v>1092</v>
      </c>
      <c r="T876" s="90" t="s">
        <v>2178</v>
      </c>
      <c r="U876" s="107">
        <v>1</v>
      </c>
      <c r="V876" s="90" t="s">
        <v>1282</v>
      </c>
    </row>
    <row r="877" spans="1:22" s="14" customFormat="1" ht="39" x14ac:dyDescent="0.25">
      <c r="A877" s="36">
        <v>870</v>
      </c>
      <c r="B877" s="90" t="s">
        <v>755</v>
      </c>
      <c r="C877" s="90" t="s">
        <v>325</v>
      </c>
      <c r="D877" s="90" t="s">
        <v>1124</v>
      </c>
      <c r="E877" s="130" t="s">
        <v>1085</v>
      </c>
      <c r="F877" s="91">
        <v>60000</v>
      </c>
      <c r="G877" s="111">
        <v>3486.68</v>
      </c>
      <c r="H877" s="37">
        <v>25</v>
      </c>
      <c r="I877" s="38">
        <f t="shared" si="141"/>
        <v>1722</v>
      </c>
      <c r="J877" s="38">
        <f t="shared" si="142"/>
        <v>4260</v>
      </c>
      <c r="K877" s="38">
        <f t="shared" si="143"/>
        <v>780</v>
      </c>
      <c r="L877" s="38">
        <f t="shared" si="144"/>
        <v>1824</v>
      </c>
      <c r="M877" s="38">
        <f t="shared" si="145"/>
        <v>4254</v>
      </c>
      <c r="N877" s="39"/>
      <c r="O877" s="37">
        <f t="shared" si="148"/>
        <v>12840</v>
      </c>
      <c r="P877" s="113">
        <v>10442.94</v>
      </c>
      <c r="Q877" s="37">
        <f t="shared" si="146"/>
        <v>9294</v>
      </c>
      <c r="R877" s="37">
        <f t="shared" si="150"/>
        <v>49557.06</v>
      </c>
      <c r="S877" s="92" t="s">
        <v>1084</v>
      </c>
      <c r="T877" s="90" t="s">
        <v>2179</v>
      </c>
      <c r="U877" s="107">
        <v>3</v>
      </c>
      <c r="V877" s="90" t="s">
        <v>1761</v>
      </c>
    </row>
    <row r="878" spans="1:22" s="14" customFormat="1" x14ac:dyDescent="0.25">
      <c r="A878" s="36">
        <v>871</v>
      </c>
      <c r="B878" s="90" t="s">
        <v>605</v>
      </c>
      <c r="C878" s="90" t="s">
        <v>29</v>
      </c>
      <c r="D878" s="90" t="s">
        <v>1137</v>
      </c>
      <c r="E878" s="130" t="s">
        <v>1083</v>
      </c>
      <c r="F878" s="91">
        <v>15000</v>
      </c>
      <c r="G878" s="110">
        <v>0</v>
      </c>
      <c r="H878" s="37">
        <v>25</v>
      </c>
      <c r="I878" s="38">
        <f t="shared" si="141"/>
        <v>430.5</v>
      </c>
      <c r="J878" s="38">
        <f t="shared" si="142"/>
        <v>1065</v>
      </c>
      <c r="K878" s="38">
        <f t="shared" si="143"/>
        <v>195</v>
      </c>
      <c r="L878" s="38">
        <f t="shared" si="144"/>
        <v>456</v>
      </c>
      <c r="M878" s="38">
        <f t="shared" si="145"/>
        <v>1063.5</v>
      </c>
      <c r="N878" s="39"/>
      <c r="O878" s="37">
        <f t="shared" si="148"/>
        <v>3210</v>
      </c>
      <c r="P878" s="114">
        <v>911.5</v>
      </c>
      <c r="Q878" s="37">
        <f t="shared" si="146"/>
        <v>2323.5</v>
      </c>
      <c r="R878" s="37">
        <f t="shared" si="150"/>
        <v>14088.5</v>
      </c>
      <c r="S878" s="93" t="s">
        <v>1089</v>
      </c>
      <c r="T878" s="90" t="s">
        <v>2178</v>
      </c>
      <c r="U878" s="107">
        <v>1</v>
      </c>
      <c r="V878" s="90" t="s">
        <v>1630</v>
      </c>
    </row>
    <row r="879" spans="1:22" s="14" customFormat="1" x14ac:dyDescent="0.25">
      <c r="A879" s="36">
        <v>872</v>
      </c>
      <c r="B879" s="90" t="s">
        <v>2133</v>
      </c>
      <c r="C879" s="90" t="s">
        <v>56</v>
      </c>
      <c r="D879" s="90" t="s">
        <v>1109</v>
      </c>
      <c r="E879" s="130" t="s">
        <v>2182</v>
      </c>
      <c r="F879" s="91">
        <v>90000</v>
      </c>
      <c r="G879" s="111">
        <v>9753.1200000000008</v>
      </c>
      <c r="H879" s="37">
        <v>25</v>
      </c>
      <c r="I879" s="38">
        <f t="shared" si="141"/>
        <v>2583</v>
      </c>
      <c r="J879" s="38">
        <f t="shared" si="142"/>
        <v>6389.9999999999991</v>
      </c>
      <c r="K879" s="38">
        <f t="shared" si="143"/>
        <v>1170</v>
      </c>
      <c r="L879" s="38">
        <f t="shared" si="144"/>
        <v>2736</v>
      </c>
      <c r="M879" s="38">
        <f t="shared" si="145"/>
        <v>6381</v>
      </c>
      <c r="N879" s="39"/>
      <c r="O879" s="37">
        <f t="shared" si="148"/>
        <v>19260</v>
      </c>
      <c r="P879" s="113">
        <v>15097.12</v>
      </c>
      <c r="Q879" s="37">
        <f t="shared" si="146"/>
        <v>13941</v>
      </c>
      <c r="R879" s="37">
        <f t="shared" si="150"/>
        <v>74902.880000000005</v>
      </c>
      <c r="S879" s="92" t="s">
        <v>1084</v>
      </c>
      <c r="T879" s="90" t="s">
        <v>2178</v>
      </c>
      <c r="U879" s="107">
        <v>3</v>
      </c>
      <c r="V879" s="90" t="s">
        <v>2240</v>
      </c>
    </row>
    <row r="880" spans="1:22" s="14" customFormat="1" ht="39" x14ac:dyDescent="0.25">
      <c r="A880" s="36">
        <v>873</v>
      </c>
      <c r="B880" s="90" t="s">
        <v>222</v>
      </c>
      <c r="C880" s="90" t="s">
        <v>29</v>
      </c>
      <c r="D880" s="90" t="s">
        <v>1096</v>
      </c>
      <c r="E880" s="130" t="s">
        <v>1085</v>
      </c>
      <c r="F880" s="91">
        <v>35000</v>
      </c>
      <c r="G880" s="110">
        <v>0</v>
      </c>
      <c r="H880" s="37">
        <v>25</v>
      </c>
      <c r="I880" s="38">
        <f t="shared" si="141"/>
        <v>1004.5</v>
      </c>
      <c r="J880" s="38">
        <f t="shared" si="142"/>
        <v>2485</v>
      </c>
      <c r="K880" s="38">
        <f t="shared" si="143"/>
        <v>455</v>
      </c>
      <c r="L880" s="38">
        <f t="shared" si="144"/>
        <v>1064</v>
      </c>
      <c r="M880" s="38">
        <f t="shared" si="145"/>
        <v>2481.5</v>
      </c>
      <c r="N880" s="39"/>
      <c r="O880" s="37">
        <f t="shared" si="148"/>
        <v>7490</v>
      </c>
      <c r="P880" s="113">
        <v>3397.72</v>
      </c>
      <c r="Q880" s="37">
        <f t="shared" si="146"/>
        <v>5421.5</v>
      </c>
      <c r="R880" s="37">
        <f t="shared" si="150"/>
        <v>31602.28</v>
      </c>
      <c r="S880" s="93" t="s">
        <v>1089</v>
      </c>
      <c r="T880" s="90" t="s">
        <v>2178</v>
      </c>
      <c r="U880" s="107">
        <v>2</v>
      </c>
      <c r="V880" s="90" t="s">
        <v>1301</v>
      </c>
    </row>
    <row r="881" spans="1:31" s="14" customFormat="1" x14ac:dyDescent="0.25">
      <c r="A881" s="36">
        <v>874</v>
      </c>
      <c r="B881" s="90" t="s">
        <v>596</v>
      </c>
      <c r="C881" s="90" t="s">
        <v>56</v>
      </c>
      <c r="D881" s="90" t="s">
        <v>1137</v>
      </c>
      <c r="E881" s="130" t="s">
        <v>2182</v>
      </c>
      <c r="F881" s="91">
        <v>30000</v>
      </c>
      <c r="G881" s="110">
        <v>0</v>
      </c>
      <c r="H881" s="37">
        <v>25</v>
      </c>
      <c r="I881" s="38">
        <f t="shared" si="141"/>
        <v>861</v>
      </c>
      <c r="J881" s="38">
        <f t="shared" si="142"/>
        <v>2130</v>
      </c>
      <c r="K881" s="38">
        <f t="shared" si="143"/>
        <v>390</v>
      </c>
      <c r="L881" s="38">
        <f t="shared" si="144"/>
        <v>912</v>
      </c>
      <c r="M881" s="38">
        <f t="shared" si="145"/>
        <v>2127</v>
      </c>
      <c r="N881" s="39"/>
      <c r="O881" s="37">
        <f t="shared" si="148"/>
        <v>6420</v>
      </c>
      <c r="P881" s="113">
        <v>2988.12</v>
      </c>
      <c r="Q881" s="37">
        <f t="shared" si="146"/>
        <v>4647</v>
      </c>
      <c r="R881" s="37">
        <f t="shared" si="150"/>
        <v>27011.88</v>
      </c>
      <c r="S881" s="92" t="s">
        <v>1084</v>
      </c>
      <c r="T881" s="90" t="s">
        <v>2179</v>
      </c>
      <c r="U881" s="107">
        <v>2</v>
      </c>
      <c r="V881" s="90" t="s">
        <v>1621</v>
      </c>
    </row>
    <row r="882" spans="1:31" s="14" customFormat="1" x14ac:dyDescent="0.25">
      <c r="A882" s="36">
        <v>875</v>
      </c>
      <c r="B882" s="90" t="s">
        <v>2176</v>
      </c>
      <c r="C882" s="90" t="s">
        <v>68</v>
      </c>
      <c r="D882" s="90" t="s">
        <v>1137</v>
      </c>
      <c r="E882" s="130" t="s">
        <v>1083</v>
      </c>
      <c r="F882" s="91">
        <v>12500</v>
      </c>
      <c r="G882" s="110">
        <v>0</v>
      </c>
      <c r="H882" s="37">
        <v>25</v>
      </c>
      <c r="I882" s="38">
        <f t="shared" si="141"/>
        <v>358.75</v>
      </c>
      <c r="J882" s="38">
        <f t="shared" si="142"/>
        <v>887.49999999999989</v>
      </c>
      <c r="K882" s="38">
        <f t="shared" si="143"/>
        <v>162.5</v>
      </c>
      <c r="L882" s="38">
        <f t="shared" si="144"/>
        <v>380</v>
      </c>
      <c r="M882" s="38">
        <f t="shared" si="145"/>
        <v>886.25000000000011</v>
      </c>
      <c r="N882" s="39"/>
      <c r="O882" s="37">
        <f t="shared" si="148"/>
        <v>2675</v>
      </c>
      <c r="P882" s="114">
        <v>763.75</v>
      </c>
      <c r="Q882" s="37">
        <f t="shared" si="146"/>
        <v>1936.25</v>
      </c>
      <c r="R882" s="37">
        <f t="shared" si="150"/>
        <v>11736.25</v>
      </c>
      <c r="S882" s="94" t="s">
        <v>1092</v>
      </c>
      <c r="T882" s="90" t="s">
        <v>2179</v>
      </c>
      <c r="U882" s="107">
        <v>1</v>
      </c>
      <c r="V882" s="90" t="s">
        <v>2354</v>
      </c>
      <c r="W882" s="8"/>
      <c r="X882" s="8"/>
      <c r="Y882" s="8"/>
      <c r="Z882" s="8"/>
      <c r="AA882" s="8"/>
      <c r="AB882" s="8"/>
      <c r="AC882" s="8"/>
      <c r="AD882" s="8"/>
      <c r="AE882" s="8"/>
    </row>
    <row r="883" spans="1:31" s="14" customFormat="1" x14ac:dyDescent="0.25">
      <c r="A883" s="36">
        <v>876</v>
      </c>
      <c r="B883" s="90" t="s">
        <v>531</v>
      </c>
      <c r="C883" s="90" t="s">
        <v>330</v>
      </c>
      <c r="D883" s="90" t="s">
        <v>1137</v>
      </c>
      <c r="E883" s="130" t="s">
        <v>1083</v>
      </c>
      <c r="F883" s="91">
        <v>12500</v>
      </c>
      <c r="G883" s="110">
        <v>0</v>
      </c>
      <c r="H883" s="37">
        <v>25</v>
      </c>
      <c r="I883" s="38">
        <f t="shared" si="141"/>
        <v>358.75</v>
      </c>
      <c r="J883" s="38">
        <f t="shared" si="142"/>
        <v>887.49999999999989</v>
      </c>
      <c r="K883" s="38">
        <f t="shared" si="143"/>
        <v>162.5</v>
      </c>
      <c r="L883" s="38">
        <f t="shared" si="144"/>
        <v>380</v>
      </c>
      <c r="M883" s="38">
        <f t="shared" si="145"/>
        <v>886.25000000000011</v>
      </c>
      <c r="N883" s="39"/>
      <c r="O883" s="37">
        <f t="shared" si="148"/>
        <v>2675</v>
      </c>
      <c r="P883" s="114">
        <v>763.75</v>
      </c>
      <c r="Q883" s="37">
        <f t="shared" si="146"/>
        <v>1936.25</v>
      </c>
      <c r="R883" s="37">
        <f t="shared" si="150"/>
        <v>11736.25</v>
      </c>
      <c r="S883" s="92" t="s">
        <v>1084</v>
      </c>
      <c r="T883" s="90" t="s">
        <v>2179</v>
      </c>
      <c r="U883" s="107">
        <v>4</v>
      </c>
      <c r="V883" s="90" t="s">
        <v>1560</v>
      </c>
    </row>
    <row r="884" spans="1:31" s="14" customFormat="1" ht="39" x14ac:dyDescent="0.25">
      <c r="A884" s="36">
        <v>877</v>
      </c>
      <c r="B884" s="90" t="s">
        <v>952</v>
      </c>
      <c r="C884" s="90" t="s">
        <v>953</v>
      </c>
      <c r="D884" s="90" t="s">
        <v>1147</v>
      </c>
      <c r="E884" s="130" t="s">
        <v>1085</v>
      </c>
      <c r="F884" s="91">
        <v>50000</v>
      </c>
      <c r="G884" s="111">
        <v>1854</v>
      </c>
      <c r="H884" s="37">
        <v>25</v>
      </c>
      <c r="I884" s="38">
        <f t="shared" si="141"/>
        <v>1435</v>
      </c>
      <c r="J884" s="38">
        <f t="shared" si="142"/>
        <v>3549.9999999999995</v>
      </c>
      <c r="K884" s="38">
        <f t="shared" si="143"/>
        <v>650</v>
      </c>
      <c r="L884" s="38">
        <f t="shared" si="144"/>
        <v>1520</v>
      </c>
      <c r="M884" s="38">
        <f t="shared" si="145"/>
        <v>3545.0000000000005</v>
      </c>
      <c r="N884" s="39"/>
      <c r="O884" s="37">
        <f t="shared" si="148"/>
        <v>10700</v>
      </c>
      <c r="P884" s="113">
        <v>4834</v>
      </c>
      <c r="Q884" s="37">
        <f t="shared" si="146"/>
        <v>7745</v>
      </c>
      <c r="R884" s="37">
        <f t="shared" si="150"/>
        <v>45166</v>
      </c>
      <c r="S884" s="92" t="s">
        <v>1084</v>
      </c>
      <c r="T884" s="90" t="s">
        <v>2178</v>
      </c>
      <c r="U884" s="107">
        <v>4</v>
      </c>
      <c r="V884" s="90" t="s">
        <v>1938</v>
      </c>
    </row>
    <row r="885" spans="1:31" s="14" customFormat="1" x14ac:dyDescent="0.25">
      <c r="A885" s="36">
        <v>878</v>
      </c>
      <c r="B885" s="90" t="s">
        <v>321</v>
      </c>
      <c r="C885" s="90" t="s">
        <v>27</v>
      </c>
      <c r="D885" s="90" t="s">
        <v>1108</v>
      </c>
      <c r="E885" s="130" t="s">
        <v>1083</v>
      </c>
      <c r="F885" s="91">
        <v>35000</v>
      </c>
      <c r="G885" s="110">
        <v>0</v>
      </c>
      <c r="H885" s="37">
        <v>25</v>
      </c>
      <c r="I885" s="38">
        <f t="shared" si="141"/>
        <v>1004.5</v>
      </c>
      <c r="J885" s="38">
        <f t="shared" si="142"/>
        <v>2485</v>
      </c>
      <c r="K885" s="38">
        <f t="shared" si="143"/>
        <v>455</v>
      </c>
      <c r="L885" s="38">
        <f t="shared" si="144"/>
        <v>1064</v>
      </c>
      <c r="M885" s="38">
        <f t="shared" si="145"/>
        <v>2481.5</v>
      </c>
      <c r="N885" s="39"/>
      <c r="O885" s="37">
        <f t="shared" si="148"/>
        <v>7490</v>
      </c>
      <c r="P885" s="113">
        <v>2535.8200000000002</v>
      </c>
      <c r="Q885" s="37">
        <f t="shared" si="146"/>
        <v>5421.5</v>
      </c>
      <c r="R885" s="37">
        <v>32464.18</v>
      </c>
      <c r="S885" s="94" t="s">
        <v>1092</v>
      </c>
      <c r="T885" s="90" t="s">
        <v>2178</v>
      </c>
      <c r="U885" s="107">
        <v>5</v>
      </c>
      <c r="V885" s="90" t="s">
        <v>1379</v>
      </c>
    </row>
    <row r="886" spans="1:31" s="14" customFormat="1" x14ac:dyDescent="0.25">
      <c r="A886" s="36">
        <v>879</v>
      </c>
      <c r="B886" s="90" t="s">
        <v>2070</v>
      </c>
      <c r="C886" s="90" t="s">
        <v>58</v>
      </c>
      <c r="D886" s="90" t="s">
        <v>1137</v>
      </c>
      <c r="E886" s="130" t="s">
        <v>1083</v>
      </c>
      <c r="F886" s="91">
        <v>12500</v>
      </c>
      <c r="G886" s="110">
        <v>0</v>
      </c>
      <c r="H886" s="37">
        <v>25</v>
      </c>
      <c r="I886" s="38">
        <f t="shared" si="141"/>
        <v>358.75</v>
      </c>
      <c r="J886" s="38">
        <f t="shared" si="142"/>
        <v>887.49999999999989</v>
      </c>
      <c r="K886" s="38">
        <f t="shared" si="143"/>
        <v>162.5</v>
      </c>
      <c r="L886" s="38">
        <f t="shared" si="144"/>
        <v>380</v>
      </c>
      <c r="M886" s="38">
        <f t="shared" si="145"/>
        <v>886.25000000000011</v>
      </c>
      <c r="N886" s="39"/>
      <c r="O886" s="37">
        <f t="shared" si="148"/>
        <v>2675</v>
      </c>
      <c r="P886" s="114">
        <v>763.75</v>
      </c>
      <c r="Q886" s="37">
        <f t="shared" si="146"/>
        <v>1936.25</v>
      </c>
      <c r="R886" s="37">
        <f t="shared" ref="R886:R900" si="151">F886-P886</f>
        <v>11736.25</v>
      </c>
      <c r="S886" s="92" t="s">
        <v>1084</v>
      </c>
      <c r="T886" s="90" t="s">
        <v>2178</v>
      </c>
      <c r="U886" s="107" t="s">
        <v>2183</v>
      </c>
      <c r="V886" s="90" t="s">
        <v>2367</v>
      </c>
    </row>
    <row r="887" spans="1:31" s="14" customFormat="1" x14ac:dyDescent="0.25">
      <c r="A887" s="36">
        <v>880</v>
      </c>
      <c r="B887" s="90" t="s">
        <v>402</v>
      </c>
      <c r="C887" s="90" t="s">
        <v>403</v>
      </c>
      <c r="D887" s="90" t="s">
        <v>1093</v>
      </c>
      <c r="E887" s="130" t="s">
        <v>1083</v>
      </c>
      <c r="F887" s="91">
        <v>90000</v>
      </c>
      <c r="G887" s="111">
        <v>9753.1200000000008</v>
      </c>
      <c r="H887" s="37">
        <v>25</v>
      </c>
      <c r="I887" s="38">
        <f t="shared" si="141"/>
        <v>2583</v>
      </c>
      <c r="J887" s="38">
        <f t="shared" si="142"/>
        <v>6389.9999999999991</v>
      </c>
      <c r="K887" s="38">
        <f t="shared" si="143"/>
        <v>1170</v>
      </c>
      <c r="L887" s="38">
        <f t="shared" si="144"/>
        <v>2736</v>
      </c>
      <c r="M887" s="38">
        <f t="shared" si="145"/>
        <v>6381</v>
      </c>
      <c r="N887" s="39"/>
      <c r="O887" s="37">
        <f t="shared" si="148"/>
        <v>19260</v>
      </c>
      <c r="P887" s="113">
        <v>15197.12</v>
      </c>
      <c r="Q887" s="37">
        <f t="shared" si="146"/>
        <v>13941</v>
      </c>
      <c r="R887" s="37">
        <f t="shared" si="151"/>
        <v>74802.880000000005</v>
      </c>
      <c r="S887" s="94" t="s">
        <v>1089</v>
      </c>
      <c r="T887" s="90" t="s">
        <v>2178</v>
      </c>
      <c r="U887" s="107">
        <v>5</v>
      </c>
      <c r="V887" s="90" t="s">
        <v>1446</v>
      </c>
    </row>
    <row r="888" spans="1:31" s="14" customFormat="1" x14ac:dyDescent="0.25">
      <c r="A888" s="36">
        <v>881</v>
      </c>
      <c r="B888" s="90" t="s">
        <v>420</v>
      </c>
      <c r="C888" s="90" t="s">
        <v>78</v>
      </c>
      <c r="D888" s="90" t="s">
        <v>1115</v>
      </c>
      <c r="E888" s="130" t="s">
        <v>1083</v>
      </c>
      <c r="F888" s="91">
        <v>22000</v>
      </c>
      <c r="G888" s="110">
        <v>0</v>
      </c>
      <c r="H888" s="37">
        <v>25</v>
      </c>
      <c r="I888" s="38">
        <f t="shared" si="141"/>
        <v>631.4</v>
      </c>
      <c r="J888" s="38">
        <f t="shared" si="142"/>
        <v>1561.9999999999998</v>
      </c>
      <c r="K888" s="38">
        <f t="shared" si="143"/>
        <v>286</v>
      </c>
      <c r="L888" s="38">
        <f t="shared" si="144"/>
        <v>668.8</v>
      </c>
      <c r="M888" s="38">
        <f t="shared" si="145"/>
        <v>1559.8000000000002</v>
      </c>
      <c r="N888" s="39"/>
      <c r="O888" s="37">
        <f t="shared" si="148"/>
        <v>4708</v>
      </c>
      <c r="P888" s="113">
        <v>1425.2</v>
      </c>
      <c r="Q888" s="37">
        <f t="shared" si="146"/>
        <v>3407.8</v>
      </c>
      <c r="R888" s="37">
        <f t="shared" si="151"/>
        <v>20574.8</v>
      </c>
      <c r="S888" s="92" t="s">
        <v>1084</v>
      </c>
      <c r="T888" s="90" t="s">
        <v>2179</v>
      </c>
      <c r="U888" s="107">
        <v>1</v>
      </c>
      <c r="V888" s="90" t="s">
        <v>1460</v>
      </c>
    </row>
    <row r="889" spans="1:31" s="14" customFormat="1" x14ac:dyDescent="0.25">
      <c r="A889" s="36">
        <v>882</v>
      </c>
      <c r="B889" s="90" t="s">
        <v>264</v>
      </c>
      <c r="C889" s="90" t="s">
        <v>51</v>
      </c>
      <c r="D889" s="90" t="s">
        <v>1120</v>
      </c>
      <c r="E889" s="130" t="s">
        <v>1083</v>
      </c>
      <c r="F889" s="91">
        <v>30000</v>
      </c>
      <c r="G889" s="110">
        <v>0</v>
      </c>
      <c r="H889" s="37">
        <v>25</v>
      </c>
      <c r="I889" s="38">
        <f t="shared" si="141"/>
        <v>861</v>
      </c>
      <c r="J889" s="38">
        <f t="shared" si="142"/>
        <v>2130</v>
      </c>
      <c r="K889" s="38">
        <f t="shared" si="143"/>
        <v>390</v>
      </c>
      <c r="L889" s="38">
        <f t="shared" si="144"/>
        <v>912</v>
      </c>
      <c r="M889" s="38">
        <f t="shared" si="145"/>
        <v>2127</v>
      </c>
      <c r="N889" s="39"/>
      <c r="O889" s="37">
        <f t="shared" si="148"/>
        <v>6420</v>
      </c>
      <c r="P889" s="113">
        <v>3798</v>
      </c>
      <c r="Q889" s="37">
        <f t="shared" si="146"/>
        <v>4647</v>
      </c>
      <c r="R889" s="37">
        <f t="shared" si="151"/>
        <v>26202</v>
      </c>
      <c r="S889" s="94" t="s">
        <v>1092</v>
      </c>
      <c r="T889" s="90" t="s">
        <v>2179</v>
      </c>
      <c r="U889" s="107">
        <v>2</v>
      </c>
      <c r="V889" s="90" t="s">
        <v>1330</v>
      </c>
    </row>
    <row r="890" spans="1:31" s="14" customFormat="1" x14ac:dyDescent="0.25">
      <c r="A890" s="36">
        <v>883</v>
      </c>
      <c r="B890" s="90" t="s">
        <v>2172</v>
      </c>
      <c r="C890" s="90" t="s">
        <v>51</v>
      </c>
      <c r="D890" s="90" t="s">
        <v>1129</v>
      </c>
      <c r="E890" s="130" t="s">
        <v>1083</v>
      </c>
      <c r="F890" s="91">
        <v>33000</v>
      </c>
      <c r="G890" s="110">
        <v>0</v>
      </c>
      <c r="H890" s="37">
        <v>25</v>
      </c>
      <c r="I890" s="38">
        <f t="shared" si="141"/>
        <v>947.1</v>
      </c>
      <c r="J890" s="38">
        <f t="shared" si="142"/>
        <v>2343</v>
      </c>
      <c r="K890" s="38">
        <f t="shared" si="143"/>
        <v>429</v>
      </c>
      <c r="L890" s="38">
        <f t="shared" si="144"/>
        <v>1003.2</v>
      </c>
      <c r="M890" s="38">
        <f t="shared" si="145"/>
        <v>2339.7000000000003</v>
      </c>
      <c r="N890" s="39"/>
      <c r="O890" s="37">
        <f t="shared" si="148"/>
        <v>7062</v>
      </c>
      <c r="P890" s="113">
        <v>1975.3</v>
      </c>
      <c r="Q890" s="37">
        <f t="shared" si="146"/>
        <v>5111.7000000000007</v>
      </c>
      <c r="R890" s="37">
        <f t="shared" si="151"/>
        <v>31024.7</v>
      </c>
      <c r="S890" s="92" t="s">
        <v>1084</v>
      </c>
      <c r="T890" s="90" t="s">
        <v>2178</v>
      </c>
      <c r="U890" s="107">
        <v>2</v>
      </c>
      <c r="V890" s="90" t="s">
        <v>2259</v>
      </c>
      <c r="W890" s="8"/>
      <c r="X890" s="8"/>
      <c r="Y890" s="8"/>
      <c r="Z890" s="8"/>
      <c r="AA890" s="8"/>
      <c r="AB890" s="8"/>
      <c r="AC890" s="8"/>
      <c r="AD890" s="8"/>
      <c r="AE890" s="8"/>
    </row>
    <row r="891" spans="1:31" s="14" customFormat="1" x14ac:dyDescent="0.25">
      <c r="A891" s="36">
        <v>884</v>
      </c>
      <c r="B891" s="90" t="s">
        <v>2087</v>
      </c>
      <c r="C891" s="90" t="s">
        <v>418</v>
      </c>
      <c r="D891" s="90" t="s">
        <v>1137</v>
      </c>
      <c r="E891" s="130" t="s">
        <v>1083</v>
      </c>
      <c r="F891" s="91">
        <v>12500</v>
      </c>
      <c r="G891" s="110">
        <v>0</v>
      </c>
      <c r="H891" s="37">
        <v>25</v>
      </c>
      <c r="I891" s="38">
        <f t="shared" si="141"/>
        <v>358.75</v>
      </c>
      <c r="J891" s="38">
        <f t="shared" si="142"/>
        <v>887.49999999999989</v>
      </c>
      <c r="K891" s="38">
        <f t="shared" si="143"/>
        <v>162.5</v>
      </c>
      <c r="L891" s="38">
        <f t="shared" si="144"/>
        <v>380</v>
      </c>
      <c r="M891" s="38">
        <f t="shared" si="145"/>
        <v>886.25000000000011</v>
      </c>
      <c r="N891" s="39"/>
      <c r="O891" s="37">
        <f t="shared" ref="O891:O908" si="152">I891+J891+K891+L891+M891</f>
        <v>2675</v>
      </c>
      <c r="P891" s="114">
        <v>763.75</v>
      </c>
      <c r="Q891" s="37">
        <f t="shared" si="146"/>
        <v>1936.25</v>
      </c>
      <c r="R891" s="37">
        <f t="shared" si="151"/>
        <v>11736.25</v>
      </c>
      <c r="S891" s="92" t="s">
        <v>1084</v>
      </c>
      <c r="T891" s="90" t="s">
        <v>2179</v>
      </c>
      <c r="U891" s="107">
        <v>1</v>
      </c>
      <c r="V891" s="90" t="s">
        <v>2355</v>
      </c>
    </row>
    <row r="892" spans="1:31" s="14" customFormat="1" x14ac:dyDescent="0.25">
      <c r="A892" s="36">
        <v>885</v>
      </c>
      <c r="B892" s="90" t="s">
        <v>1024</v>
      </c>
      <c r="C892" s="90" t="s">
        <v>78</v>
      </c>
      <c r="D892" s="90" t="s">
        <v>1133</v>
      </c>
      <c r="E892" s="130" t="s">
        <v>1083</v>
      </c>
      <c r="F892" s="91">
        <v>20000</v>
      </c>
      <c r="G892" s="110">
        <v>0</v>
      </c>
      <c r="H892" s="37">
        <v>25</v>
      </c>
      <c r="I892" s="38">
        <f t="shared" si="141"/>
        <v>574</v>
      </c>
      <c r="J892" s="38">
        <f t="shared" si="142"/>
        <v>1419.9999999999998</v>
      </c>
      <c r="K892" s="38">
        <f t="shared" si="143"/>
        <v>260</v>
      </c>
      <c r="L892" s="38">
        <f t="shared" si="144"/>
        <v>608</v>
      </c>
      <c r="M892" s="38">
        <f t="shared" si="145"/>
        <v>1418</v>
      </c>
      <c r="N892" s="39"/>
      <c r="O892" s="37">
        <f t="shared" si="152"/>
        <v>4280</v>
      </c>
      <c r="P892" s="113">
        <v>1817</v>
      </c>
      <c r="Q892" s="37">
        <f t="shared" si="146"/>
        <v>3098</v>
      </c>
      <c r="R892" s="37">
        <f t="shared" si="151"/>
        <v>18183</v>
      </c>
      <c r="S892" s="92" t="s">
        <v>1084</v>
      </c>
      <c r="T892" s="90" t="s">
        <v>2179</v>
      </c>
      <c r="U892" s="107">
        <v>1</v>
      </c>
      <c r="V892" s="90" t="s">
        <v>2002</v>
      </c>
    </row>
    <row r="893" spans="1:31" s="14" customFormat="1" x14ac:dyDescent="0.25">
      <c r="A893" s="36">
        <v>886</v>
      </c>
      <c r="B893" s="90" t="s">
        <v>869</v>
      </c>
      <c r="C893" s="90" t="s">
        <v>330</v>
      </c>
      <c r="D893" s="90" t="s">
        <v>1134</v>
      </c>
      <c r="E893" s="130" t="s">
        <v>1083</v>
      </c>
      <c r="F893" s="91">
        <v>25000</v>
      </c>
      <c r="G893" s="110">
        <v>0</v>
      </c>
      <c r="H893" s="37">
        <v>25</v>
      </c>
      <c r="I893" s="38">
        <f t="shared" si="141"/>
        <v>717.5</v>
      </c>
      <c r="J893" s="38">
        <f t="shared" si="142"/>
        <v>1774.9999999999998</v>
      </c>
      <c r="K893" s="38">
        <f t="shared" si="143"/>
        <v>325</v>
      </c>
      <c r="L893" s="38">
        <f t="shared" si="144"/>
        <v>760</v>
      </c>
      <c r="M893" s="38">
        <f t="shared" si="145"/>
        <v>1772.5000000000002</v>
      </c>
      <c r="N893" s="39"/>
      <c r="O893" s="37">
        <f t="shared" si="152"/>
        <v>5350</v>
      </c>
      <c r="P893" s="113">
        <v>1502.5</v>
      </c>
      <c r="Q893" s="37">
        <f t="shared" si="146"/>
        <v>3872.5</v>
      </c>
      <c r="R893" s="37">
        <f t="shared" si="151"/>
        <v>23497.5</v>
      </c>
      <c r="S893" s="92" t="s">
        <v>1084</v>
      </c>
      <c r="T893" s="90" t="s">
        <v>2179</v>
      </c>
      <c r="U893" s="107" t="s">
        <v>2182</v>
      </c>
      <c r="V893" s="90" t="s">
        <v>1862</v>
      </c>
    </row>
    <row r="894" spans="1:31" s="14" customFormat="1" x14ac:dyDescent="0.25">
      <c r="A894" s="36">
        <v>887</v>
      </c>
      <c r="B894" s="90" t="s">
        <v>1054</v>
      </c>
      <c r="C894" s="90" t="s">
        <v>181</v>
      </c>
      <c r="D894" s="90" t="s">
        <v>2217</v>
      </c>
      <c r="E894" s="130" t="s">
        <v>1083</v>
      </c>
      <c r="F894" s="91">
        <v>12000</v>
      </c>
      <c r="G894" s="110">
        <v>0</v>
      </c>
      <c r="H894" s="37">
        <v>25</v>
      </c>
      <c r="I894" s="38">
        <f t="shared" si="141"/>
        <v>344.4</v>
      </c>
      <c r="J894" s="38">
        <f t="shared" si="142"/>
        <v>851.99999999999989</v>
      </c>
      <c r="K894" s="38">
        <f t="shared" si="143"/>
        <v>156</v>
      </c>
      <c r="L894" s="38">
        <f t="shared" si="144"/>
        <v>364.8</v>
      </c>
      <c r="M894" s="38">
        <f t="shared" si="145"/>
        <v>850.80000000000007</v>
      </c>
      <c r="N894" s="39"/>
      <c r="O894" s="37">
        <f t="shared" si="152"/>
        <v>2568</v>
      </c>
      <c r="P894" s="114">
        <v>734.2</v>
      </c>
      <c r="Q894" s="37">
        <f t="shared" si="146"/>
        <v>1858.8</v>
      </c>
      <c r="R894" s="37">
        <f t="shared" si="151"/>
        <v>11265.8</v>
      </c>
      <c r="S894" s="92" t="s">
        <v>1084</v>
      </c>
      <c r="T894" s="90" t="s">
        <v>2179</v>
      </c>
      <c r="U894" s="107">
        <v>2</v>
      </c>
      <c r="V894" s="90" t="s">
        <v>2030</v>
      </c>
    </row>
    <row r="895" spans="1:31" s="14" customFormat="1" ht="39" x14ac:dyDescent="0.25">
      <c r="A895" s="36">
        <v>888</v>
      </c>
      <c r="B895" s="90" t="s">
        <v>93</v>
      </c>
      <c r="C895" s="90" t="s">
        <v>94</v>
      </c>
      <c r="D895" s="90" t="s">
        <v>1110</v>
      </c>
      <c r="E895" s="130" t="s">
        <v>1085</v>
      </c>
      <c r="F895" s="91">
        <v>22000</v>
      </c>
      <c r="G895" s="110">
        <v>0</v>
      </c>
      <c r="H895" s="37">
        <v>25</v>
      </c>
      <c r="I895" s="38">
        <f t="shared" si="141"/>
        <v>631.4</v>
      </c>
      <c r="J895" s="38">
        <f t="shared" si="142"/>
        <v>1561.9999999999998</v>
      </c>
      <c r="K895" s="38">
        <f t="shared" si="143"/>
        <v>286</v>
      </c>
      <c r="L895" s="38">
        <f t="shared" si="144"/>
        <v>668.8</v>
      </c>
      <c r="M895" s="38">
        <f t="shared" si="145"/>
        <v>1559.8000000000002</v>
      </c>
      <c r="N895" s="39"/>
      <c r="O895" s="37">
        <f t="shared" si="152"/>
        <v>4708</v>
      </c>
      <c r="P895" s="113">
        <v>9203.44</v>
      </c>
      <c r="Q895" s="37">
        <f t="shared" si="146"/>
        <v>3407.8</v>
      </c>
      <c r="R895" s="37">
        <f t="shared" si="151"/>
        <v>12796.56</v>
      </c>
      <c r="S895" s="92" t="s">
        <v>1084</v>
      </c>
      <c r="T895" s="90" t="s">
        <v>2178</v>
      </c>
      <c r="U895" s="107">
        <v>2</v>
      </c>
      <c r="V895" s="90" t="s">
        <v>1208</v>
      </c>
    </row>
    <row r="896" spans="1:31" s="14" customFormat="1" ht="39" x14ac:dyDescent="0.25">
      <c r="A896" s="36">
        <v>889</v>
      </c>
      <c r="B896" s="90" t="s">
        <v>215</v>
      </c>
      <c r="C896" s="90" t="s">
        <v>216</v>
      </c>
      <c r="D896" s="90" t="s">
        <v>1111</v>
      </c>
      <c r="E896" s="130" t="s">
        <v>1085</v>
      </c>
      <c r="F896" s="91">
        <v>90000</v>
      </c>
      <c r="G896" s="111">
        <v>9753.1200000000008</v>
      </c>
      <c r="H896" s="37">
        <v>25</v>
      </c>
      <c r="I896" s="38">
        <f t="shared" si="141"/>
        <v>2583</v>
      </c>
      <c r="J896" s="38">
        <f t="shared" si="142"/>
        <v>6389.9999999999991</v>
      </c>
      <c r="K896" s="38">
        <f t="shared" si="143"/>
        <v>1170</v>
      </c>
      <c r="L896" s="38">
        <f t="shared" si="144"/>
        <v>2736</v>
      </c>
      <c r="M896" s="38">
        <f t="shared" si="145"/>
        <v>6381</v>
      </c>
      <c r="N896" s="39"/>
      <c r="O896" s="37">
        <f t="shared" si="152"/>
        <v>19260</v>
      </c>
      <c r="P896" s="113">
        <v>26526.19</v>
      </c>
      <c r="Q896" s="37">
        <f t="shared" si="146"/>
        <v>13941</v>
      </c>
      <c r="R896" s="37">
        <f t="shared" si="151"/>
        <v>63473.81</v>
      </c>
      <c r="S896" s="92" t="s">
        <v>1084</v>
      </c>
      <c r="T896" s="90" t="s">
        <v>2178</v>
      </c>
      <c r="U896" s="107">
        <v>4</v>
      </c>
      <c r="V896" s="90" t="s">
        <v>1297</v>
      </c>
    </row>
    <row r="897" spans="1:31" s="14" customFormat="1" ht="39" x14ac:dyDescent="0.25">
      <c r="A897" s="36">
        <v>890</v>
      </c>
      <c r="B897" s="90" t="s">
        <v>287</v>
      </c>
      <c r="C897" s="90" t="s">
        <v>71</v>
      </c>
      <c r="D897" s="90" t="s">
        <v>1108</v>
      </c>
      <c r="E897" s="130" t="s">
        <v>1085</v>
      </c>
      <c r="F897" s="91">
        <v>25000</v>
      </c>
      <c r="G897" s="110">
        <v>0</v>
      </c>
      <c r="H897" s="37">
        <v>25</v>
      </c>
      <c r="I897" s="38">
        <f t="shared" si="141"/>
        <v>717.5</v>
      </c>
      <c r="J897" s="38">
        <f t="shared" si="142"/>
        <v>1774.9999999999998</v>
      </c>
      <c r="K897" s="38">
        <f t="shared" si="143"/>
        <v>325</v>
      </c>
      <c r="L897" s="38">
        <f t="shared" si="144"/>
        <v>760</v>
      </c>
      <c r="M897" s="38">
        <f t="shared" si="145"/>
        <v>1772.5000000000002</v>
      </c>
      <c r="N897" s="39"/>
      <c r="O897" s="37">
        <f t="shared" si="152"/>
        <v>5350</v>
      </c>
      <c r="P897" s="113">
        <v>7545.11</v>
      </c>
      <c r="Q897" s="37">
        <f t="shared" si="146"/>
        <v>3872.5</v>
      </c>
      <c r="R897" s="37">
        <f t="shared" si="151"/>
        <v>17454.89</v>
      </c>
      <c r="S897" s="92" t="s">
        <v>1084</v>
      </c>
      <c r="T897" s="90" t="s">
        <v>2178</v>
      </c>
      <c r="U897" s="107">
        <v>2</v>
      </c>
      <c r="V897" s="90" t="s">
        <v>1351</v>
      </c>
    </row>
    <row r="898" spans="1:31" s="14" customFormat="1" x14ac:dyDescent="0.25">
      <c r="A898" s="36">
        <v>891</v>
      </c>
      <c r="B898" s="90" t="s">
        <v>382</v>
      </c>
      <c r="C898" s="90" t="s">
        <v>29</v>
      </c>
      <c r="D898" s="90" t="s">
        <v>1082</v>
      </c>
      <c r="E898" s="130" t="s">
        <v>1083</v>
      </c>
      <c r="F898" s="91">
        <v>35000</v>
      </c>
      <c r="G898" s="110">
        <v>0</v>
      </c>
      <c r="H898" s="37">
        <v>25</v>
      </c>
      <c r="I898" s="38">
        <f t="shared" si="141"/>
        <v>1004.5</v>
      </c>
      <c r="J898" s="38">
        <f t="shared" si="142"/>
        <v>2485</v>
      </c>
      <c r="K898" s="38">
        <f t="shared" si="143"/>
        <v>455</v>
      </c>
      <c r="L898" s="38">
        <f t="shared" si="144"/>
        <v>1064</v>
      </c>
      <c r="M898" s="38">
        <f t="shared" si="145"/>
        <v>2481.5</v>
      </c>
      <c r="N898" s="39"/>
      <c r="O898" s="37">
        <f t="shared" si="152"/>
        <v>7490</v>
      </c>
      <c r="P898" s="113">
        <v>2093.5</v>
      </c>
      <c r="Q898" s="37">
        <f t="shared" si="146"/>
        <v>5421.5</v>
      </c>
      <c r="R898" s="37">
        <f t="shared" si="151"/>
        <v>32906.5</v>
      </c>
      <c r="S898" s="94" t="s">
        <v>1092</v>
      </c>
      <c r="T898" s="90" t="s">
        <v>2178</v>
      </c>
      <c r="U898" s="107" t="s">
        <v>2182</v>
      </c>
      <c r="V898" s="90" t="s">
        <v>1426</v>
      </c>
    </row>
    <row r="899" spans="1:31" s="14" customFormat="1" ht="39" x14ac:dyDescent="0.25">
      <c r="A899" s="36">
        <v>892</v>
      </c>
      <c r="B899" s="90" t="s">
        <v>328</v>
      </c>
      <c r="C899" s="90" t="s">
        <v>37</v>
      </c>
      <c r="D899" s="90" t="s">
        <v>1120</v>
      </c>
      <c r="E899" s="130" t="s">
        <v>1085</v>
      </c>
      <c r="F899" s="91">
        <v>26250</v>
      </c>
      <c r="G899" s="110">
        <v>0</v>
      </c>
      <c r="H899" s="37">
        <v>25</v>
      </c>
      <c r="I899" s="38">
        <f t="shared" si="141"/>
        <v>753.375</v>
      </c>
      <c r="J899" s="38">
        <f t="shared" si="142"/>
        <v>1863.7499999999998</v>
      </c>
      <c r="K899" s="38">
        <f t="shared" si="143"/>
        <v>341.25</v>
      </c>
      <c r="L899" s="38">
        <f t="shared" si="144"/>
        <v>798</v>
      </c>
      <c r="M899" s="38">
        <f t="shared" si="145"/>
        <v>1861.1250000000002</v>
      </c>
      <c r="N899" s="39"/>
      <c r="O899" s="37">
        <f t="shared" si="152"/>
        <v>5617.5</v>
      </c>
      <c r="P899" s="113">
        <v>2528.4899999999998</v>
      </c>
      <c r="Q899" s="37">
        <f t="shared" si="146"/>
        <v>4066.125</v>
      </c>
      <c r="R899" s="37">
        <f t="shared" si="151"/>
        <v>23721.510000000002</v>
      </c>
      <c r="S899" s="94" t="s">
        <v>1092</v>
      </c>
      <c r="T899" s="90" t="s">
        <v>2178</v>
      </c>
      <c r="U899" s="107">
        <v>2</v>
      </c>
      <c r="V899" s="90" t="s">
        <v>1384</v>
      </c>
    </row>
    <row r="900" spans="1:31" s="14" customFormat="1" x14ac:dyDescent="0.25">
      <c r="A900" s="36">
        <v>893</v>
      </c>
      <c r="B900" s="90" t="s">
        <v>1055</v>
      </c>
      <c r="C900" s="90" t="s">
        <v>78</v>
      </c>
      <c r="D900" s="90" t="s">
        <v>1133</v>
      </c>
      <c r="E900" s="130" t="s">
        <v>1083</v>
      </c>
      <c r="F900" s="91">
        <v>20000</v>
      </c>
      <c r="G900" s="110">
        <v>0</v>
      </c>
      <c r="H900" s="37">
        <v>25</v>
      </c>
      <c r="I900" s="38">
        <f t="shared" si="141"/>
        <v>574</v>
      </c>
      <c r="J900" s="38">
        <f t="shared" si="142"/>
        <v>1419.9999999999998</v>
      </c>
      <c r="K900" s="38">
        <f t="shared" si="143"/>
        <v>260</v>
      </c>
      <c r="L900" s="38">
        <f t="shared" si="144"/>
        <v>608</v>
      </c>
      <c r="M900" s="38">
        <f t="shared" si="145"/>
        <v>1418</v>
      </c>
      <c r="N900" s="39"/>
      <c r="O900" s="37">
        <f t="shared" si="152"/>
        <v>4280</v>
      </c>
      <c r="P900" s="113">
        <v>1207</v>
      </c>
      <c r="Q900" s="37">
        <f t="shared" si="146"/>
        <v>3098</v>
      </c>
      <c r="R900" s="37">
        <f t="shared" si="151"/>
        <v>18793</v>
      </c>
      <c r="S900" s="92" t="s">
        <v>1084</v>
      </c>
      <c r="T900" s="90" t="s">
        <v>2179</v>
      </c>
      <c r="U900" s="107">
        <v>1</v>
      </c>
      <c r="V900" s="90" t="s">
        <v>2031</v>
      </c>
    </row>
    <row r="901" spans="1:31" s="14" customFormat="1" x14ac:dyDescent="0.25">
      <c r="A901" s="36">
        <v>894</v>
      </c>
      <c r="B901" s="90" t="s">
        <v>310</v>
      </c>
      <c r="C901" s="90" t="s">
        <v>58</v>
      </c>
      <c r="D901" s="90" t="s">
        <v>1091</v>
      </c>
      <c r="E901" s="130" t="s">
        <v>1083</v>
      </c>
      <c r="F901" s="91">
        <v>10000</v>
      </c>
      <c r="G901" s="110">
        <v>0</v>
      </c>
      <c r="H901" s="37">
        <v>25</v>
      </c>
      <c r="I901" s="38">
        <f t="shared" si="141"/>
        <v>287</v>
      </c>
      <c r="J901" s="38">
        <f t="shared" si="142"/>
        <v>709.99999999999989</v>
      </c>
      <c r="K901" s="38">
        <f t="shared" si="143"/>
        <v>130</v>
      </c>
      <c r="L901" s="38">
        <f t="shared" si="144"/>
        <v>304</v>
      </c>
      <c r="M901" s="38">
        <f t="shared" si="145"/>
        <v>709</v>
      </c>
      <c r="N901" s="39"/>
      <c r="O901" s="37">
        <f t="shared" si="152"/>
        <v>2140</v>
      </c>
      <c r="P901" s="113">
        <v>1603</v>
      </c>
      <c r="Q901" s="37">
        <f t="shared" si="146"/>
        <v>1549</v>
      </c>
      <c r="R901" s="37">
        <v>8397</v>
      </c>
      <c r="S901" s="92" t="s">
        <v>1084</v>
      </c>
      <c r="T901" s="90" t="s">
        <v>2178</v>
      </c>
      <c r="U901" s="107">
        <v>4</v>
      </c>
      <c r="V901" s="90" t="s">
        <v>1369</v>
      </c>
    </row>
    <row r="902" spans="1:31" ht="39" x14ac:dyDescent="0.25">
      <c r="A902" s="36">
        <v>895</v>
      </c>
      <c r="B902" s="90" t="s">
        <v>344</v>
      </c>
      <c r="C902" s="90" t="s">
        <v>96</v>
      </c>
      <c r="D902" s="90" t="s">
        <v>1121</v>
      </c>
      <c r="E902" s="130" t="s">
        <v>1085</v>
      </c>
      <c r="F902" s="91">
        <v>45000</v>
      </c>
      <c r="G902" s="111">
        <v>1148.33</v>
      </c>
      <c r="H902" s="37">
        <v>25</v>
      </c>
      <c r="I902" s="38">
        <f t="shared" si="141"/>
        <v>1291.5</v>
      </c>
      <c r="J902" s="38">
        <f t="shared" si="142"/>
        <v>3194.9999999999995</v>
      </c>
      <c r="K902" s="38">
        <f t="shared" si="143"/>
        <v>585</v>
      </c>
      <c r="L902" s="38">
        <f t="shared" si="144"/>
        <v>1368</v>
      </c>
      <c r="M902" s="38">
        <f t="shared" si="145"/>
        <v>3190.5</v>
      </c>
      <c r="N902" s="39"/>
      <c r="O902" s="37">
        <f t="shared" si="152"/>
        <v>9630</v>
      </c>
      <c r="P902" s="113">
        <v>4384.9399999999996</v>
      </c>
      <c r="Q902" s="37">
        <f t="shared" si="146"/>
        <v>6970.5</v>
      </c>
      <c r="R902" s="37">
        <f t="shared" ref="R902:R921" si="153">F902-P902</f>
        <v>40615.06</v>
      </c>
      <c r="S902" s="92" t="s">
        <v>1084</v>
      </c>
      <c r="T902" s="90" t="s">
        <v>2178</v>
      </c>
      <c r="U902" s="107">
        <v>3</v>
      </c>
      <c r="V902" s="90" t="s">
        <v>1396</v>
      </c>
      <c r="W902" s="14"/>
      <c r="X902" s="14"/>
      <c r="Y902" s="14"/>
      <c r="Z902" s="14"/>
      <c r="AA902" s="14"/>
      <c r="AB902" s="14"/>
      <c r="AC902" s="14"/>
      <c r="AD902" s="14"/>
      <c r="AE902" s="14"/>
    </row>
    <row r="903" spans="1:31" s="43" customFormat="1" ht="39" x14ac:dyDescent="0.25">
      <c r="A903" s="36">
        <v>896</v>
      </c>
      <c r="B903" s="90" t="s">
        <v>254</v>
      </c>
      <c r="C903" s="90" t="s">
        <v>71</v>
      </c>
      <c r="D903" s="90" t="s">
        <v>1098</v>
      </c>
      <c r="E903" s="130" t="s">
        <v>1085</v>
      </c>
      <c r="F903" s="91">
        <v>35000</v>
      </c>
      <c r="G903" s="110">
        <v>0</v>
      </c>
      <c r="H903" s="37">
        <v>25</v>
      </c>
      <c r="I903" s="38">
        <f t="shared" si="141"/>
        <v>1004.5</v>
      </c>
      <c r="J903" s="38">
        <f t="shared" si="142"/>
        <v>2485</v>
      </c>
      <c r="K903" s="38">
        <f t="shared" si="143"/>
        <v>455</v>
      </c>
      <c r="L903" s="38">
        <f t="shared" si="144"/>
        <v>1064</v>
      </c>
      <c r="M903" s="38">
        <f t="shared" si="145"/>
        <v>2481.5</v>
      </c>
      <c r="N903" s="39"/>
      <c r="O903" s="37">
        <f t="shared" si="152"/>
        <v>7490</v>
      </c>
      <c r="P903" s="113">
        <v>8033.74</v>
      </c>
      <c r="Q903" s="37">
        <f t="shared" si="146"/>
        <v>5421.5</v>
      </c>
      <c r="R903" s="37">
        <f t="shared" si="153"/>
        <v>26966.260000000002</v>
      </c>
      <c r="S903" s="95" t="s">
        <v>1089</v>
      </c>
      <c r="T903" s="90" t="s">
        <v>2178</v>
      </c>
      <c r="U903" s="107">
        <v>2</v>
      </c>
      <c r="V903" s="90" t="s">
        <v>1323</v>
      </c>
    </row>
    <row r="904" spans="1:31" x14ac:dyDescent="0.25">
      <c r="A904" s="36">
        <v>897</v>
      </c>
      <c r="B904" s="90" t="s">
        <v>405</v>
      </c>
      <c r="C904" s="90" t="s">
        <v>406</v>
      </c>
      <c r="D904" s="90" t="s">
        <v>1108</v>
      </c>
      <c r="E904" s="130" t="s">
        <v>1083</v>
      </c>
      <c r="F904" s="91">
        <v>16500</v>
      </c>
      <c r="G904" s="110">
        <v>0</v>
      </c>
      <c r="H904" s="37">
        <v>25</v>
      </c>
      <c r="I904" s="38">
        <f t="shared" ref="I904:I939" si="154">F904*0.0287</f>
        <v>473.55</v>
      </c>
      <c r="J904" s="38">
        <f t="shared" ref="J904:J939" si="155">F904*0.071</f>
        <v>1171.5</v>
      </c>
      <c r="K904" s="38">
        <f t="shared" ref="K904:K939" si="156">F904*0.013</f>
        <v>214.5</v>
      </c>
      <c r="L904" s="38">
        <f t="shared" ref="L904:L939" si="157">F904*0.0304</f>
        <v>501.6</v>
      </c>
      <c r="M904" s="38">
        <f t="shared" ref="M904:M939" si="158">F904*0.0709</f>
        <v>1169.8500000000001</v>
      </c>
      <c r="N904" s="39"/>
      <c r="O904" s="37">
        <f t="shared" si="152"/>
        <v>3531</v>
      </c>
      <c r="P904" s="113">
        <v>1100.1500000000001</v>
      </c>
      <c r="Q904" s="37">
        <f t="shared" ref="Q904:Q939" si="159">J904+K904+M904</f>
        <v>2555.8500000000004</v>
      </c>
      <c r="R904" s="37">
        <f t="shared" si="153"/>
        <v>15399.85</v>
      </c>
      <c r="S904" s="92" t="s">
        <v>1084</v>
      </c>
      <c r="T904" s="90" t="s">
        <v>2178</v>
      </c>
      <c r="U904" s="107">
        <v>2</v>
      </c>
      <c r="V904" s="90" t="s">
        <v>1448</v>
      </c>
      <c r="W904" s="14"/>
      <c r="X904" s="14"/>
      <c r="Y904" s="14"/>
      <c r="Z904" s="14"/>
      <c r="AA904" s="14"/>
      <c r="AB904" s="14"/>
      <c r="AC904" s="14"/>
      <c r="AD904" s="14"/>
      <c r="AE904" s="14"/>
    </row>
    <row r="905" spans="1:31" ht="39" x14ac:dyDescent="0.25">
      <c r="A905" s="36">
        <v>898</v>
      </c>
      <c r="B905" s="90" t="s">
        <v>57</v>
      </c>
      <c r="C905" s="90" t="s">
        <v>58</v>
      </c>
      <c r="D905" s="90" t="s">
        <v>1113</v>
      </c>
      <c r="E905" s="130" t="s">
        <v>1085</v>
      </c>
      <c r="F905" s="91">
        <v>22000</v>
      </c>
      <c r="G905" s="110">
        <v>0</v>
      </c>
      <c r="H905" s="37">
        <v>25</v>
      </c>
      <c r="I905" s="38">
        <f t="shared" si="154"/>
        <v>631.4</v>
      </c>
      <c r="J905" s="38">
        <f t="shared" si="155"/>
        <v>1561.9999999999998</v>
      </c>
      <c r="K905" s="38">
        <f t="shared" si="156"/>
        <v>286</v>
      </c>
      <c r="L905" s="38">
        <f t="shared" si="157"/>
        <v>668.8</v>
      </c>
      <c r="M905" s="38">
        <f t="shared" si="158"/>
        <v>1559.8000000000002</v>
      </c>
      <c r="N905" s="39"/>
      <c r="O905" s="37">
        <f t="shared" si="152"/>
        <v>4708</v>
      </c>
      <c r="P905" s="113">
        <v>4458.08</v>
      </c>
      <c r="Q905" s="37">
        <f t="shared" si="159"/>
        <v>3407.8</v>
      </c>
      <c r="R905" s="37">
        <f t="shared" si="153"/>
        <v>17541.919999999998</v>
      </c>
      <c r="S905" s="94" t="s">
        <v>1092</v>
      </c>
      <c r="T905" s="90" t="s">
        <v>2178</v>
      </c>
      <c r="U905" s="107">
        <v>1</v>
      </c>
      <c r="V905" s="90" t="s">
        <v>1183</v>
      </c>
      <c r="W905" s="14"/>
      <c r="X905" s="14"/>
      <c r="Y905" s="14"/>
      <c r="Z905" s="14"/>
      <c r="AA905" s="14"/>
      <c r="AB905" s="14"/>
      <c r="AC905" s="14"/>
      <c r="AD905" s="14"/>
      <c r="AE905" s="14"/>
    </row>
    <row r="906" spans="1:31" x14ac:dyDescent="0.25">
      <c r="A906" s="36">
        <v>899</v>
      </c>
      <c r="B906" s="90" t="s">
        <v>848</v>
      </c>
      <c r="C906" s="90" t="s">
        <v>2219</v>
      </c>
      <c r="D906" s="90" t="s">
        <v>1109</v>
      </c>
      <c r="E906" s="130" t="s">
        <v>1083</v>
      </c>
      <c r="F906" s="91">
        <v>35000</v>
      </c>
      <c r="G906" s="110">
        <v>0</v>
      </c>
      <c r="H906" s="37">
        <v>25</v>
      </c>
      <c r="I906" s="38">
        <f t="shared" si="154"/>
        <v>1004.5</v>
      </c>
      <c r="J906" s="38">
        <f t="shared" si="155"/>
        <v>2485</v>
      </c>
      <c r="K906" s="38">
        <f t="shared" si="156"/>
        <v>455</v>
      </c>
      <c r="L906" s="38">
        <f t="shared" si="157"/>
        <v>1064</v>
      </c>
      <c r="M906" s="38">
        <f t="shared" si="158"/>
        <v>2481.5</v>
      </c>
      <c r="N906" s="39"/>
      <c r="O906" s="37">
        <f t="shared" si="152"/>
        <v>7490</v>
      </c>
      <c r="P906" s="113">
        <v>2093.5</v>
      </c>
      <c r="Q906" s="37">
        <f t="shared" si="159"/>
        <v>5421.5</v>
      </c>
      <c r="R906" s="37">
        <f t="shared" si="153"/>
        <v>32906.5</v>
      </c>
      <c r="S906" s="92" t="s">
        <v>1084</v>
      </c>
      <c r="T906" s="90" t="s">
        <v>2178</v>
      </c>
      <c r="U906" s="107">
        <v>3</v>
      </c>
      <c r="V906" s="90" t="s">
        <v>1843</v>
      </c>
    </row>
    <row r="907" spans="1:31" x14ac:dyDescent="0.25">
      <c r="A907" s="36">
        <v>900</v>
      </c>
      <c r="B907" s="90" t="s">
        <v>2137</v>
      </c>
      <c r="C907" s="90" t="s">
        <v>29</v>
      </c>
      <c r="D907" s="90" t="s">
        <v>1148</v>
      </c>
      <c r="E907" s="130" t="s">
        <v>1083</v>
      </c>
      <c r="F907" s="91">
        <v>40000</v>
      </c>
      <c r="G907" s="112">
        <v>442.65</v>
      </c>
      <c r="H907" s="37">
        <v>25</v>
      </c>
      <c r="I907" s="38">
        <f t="shared" si="154"/>
        <v>1148</v>
      </c>
      <c r="J907" s="38">
        <f t="shared" si="155"/>
        <v>2839.9999999999995</v>
      </c>
      <c r="K907" s="38">
        <f t="shared" si="156"/>
        <v>520</v>
      </c>
      <c r="L907" s="38">
        <f t="shared" si="157"/>
        <v>1216</v>
      </c>
      <c r="M907" s="38">
        <f t="shared" si="158"/>
        <v>2836</v>
      </c>
      <c r="N907" s="39"/>
      <c r="O907" s="37">
        <f t="shared" si="152"/>
        <v>8560</v>
      </c>
      <c r="P907" s="113">
        <v>2831.65</v>
      </c>
      <c r="Q907" s="37">
        <f t="shared" si="159"/>
        <v>6196</v>
      </c>
      <c r="R907" s="37">
        <f t="shared" si="153"/>
        <v>37168.35</v>
      </c>
      <c r="S907" s="92" t="s">
        <v>1084</v>
      </c>
      <c r="T907" s="90" t="s">
        <v>2178</v>
      </c>
      <c r="U907" s="115">
        <v>2</v>
      </c>
      <c r="V907" s="90" t="s">
        <v>2394</v>
      </c>
      <c r="W907" s="14"/>
      <c r="X907" s="14"/>
      <c r="Y907" s="14"/>
      <c r="Z907" s="14"/>
      <c r="AA907" s="14"/>
      <c r="AB907" s="14"/>
      <c r="AC907" s="14"/>
      <c r="AD907" s="14"/>
      <c r="AE907" s="14"/>
    </row>
    <row r="908" spans="1:31" x14ac:dyDescent="0.25">
      <c r="A908" s="36">
        <v>901</v>
      </c>
      <c r="B908" s="90" t="s">
        <v>2194</v>
      </c>
      <c r="C908" s="90" t="s">
        <v>78</v>
      </c>
      <c r="D908" s="90" t="s">
        <v>1115</v>
      </c>
      <c r="E908" s="130" t="s">
        <v>1083</v>
      </c>
      <c r="F908" s="91">
        <v>27000</v>
      </c>
      <c r="G908" s="110">
        <v>0</v>
      </c>
      <c r="H908" s="37">
        <v>25</v>
      </c>
      <c r="I908" s="38">
        <f t="shared" si="154"/>
        <v>774.9</v>
      </c>
      <c r="J908" s="38">
        <f t="shared" si="155"/>
        <v>1916.9999999999998</v>
      </c>
      <c r="K908" s="38">
        <f t="shared" si="156"/>
        <v>351</v>
      </c>
      <c r="L908" s="38">
        <f t="shared" si="157"/>
        <v>820.8</v>
      </c>
      <c r="M908" s="38">
        <f t="shared" si="158"/>
        <v>1914.3000000000002</v>
      </c>
      <c r="N908" s="39"/>
      <c r="O908" s="37">
        <f t="shared" si="152"/>
        <v>5778</v>
      </c>
      <c r="P908" s="113">
        <v>1620.7</v>
      </c>
      <c r="Q908" s="37">
        <f t="shared" si="159"/>
        <v>4182.3</v>
      </c>
      <c r="R908" s="37">
        <f t="shared" si="153"/>
        <v>25379.3</v>
      </c>
      <c r="S908" s="92" t="s">
        <v>1084</v>
      </c>
      <c r="T908" s="90" t="s">
        <v>2179</v>
      </c>
      <c r="U908" s="107">
        <v>1</v>
      </c>
      <c r="V908" s="90" t="s">
        <v>2224</v>
      </c>
      <c r="W908" s="14"/>
      <c r="X908" s="14"/>
      <c r="Y908" s="14"/>
      <c r="Z908" s="14"/>
      <c r="AA908" s="14"/>
      <c r="AB908" s="14"/>
      <c r="AC908" s="14"/>
      <c r="AD908" s="14"/>
      <c r="AE908" s="14"/>
    </row>
    <row r="909" spans="1:31" x14ac:dyDescent="0.25">
      <c r="A909" s="36">
        <v>902</v>
      </c>
      <c r="B909" s="90" t="s">
        <v>2171</v>
      </c>
      <c r="C909" s="90" t="s">
        <v>119</v>
      </c>
      <c r="D909" s="90" t="s">
        <v>1140</v>
      </c>
      <c r="E909" s="130" t="s">
        <v>1083</v>
      </c>
      <c r="F909" s="91">
        <v>27000</v>
      </c>
      <c r="G909" s="110">
        <v>0</v>
      </c>
      <c r="H909" s="37">
        <v>25</v>
      </c>
      <c r="I909" s="38">
        <f t="shared" si="154"/>
        <v>774.9</v>
      </c>
      <c r="J909" s="38">
        <f t="shared" si="155"/>
        <v>1916.9999999999998</v>
      </c>
      <c r="K909" s="38">
        <f t="shared" si="156"/>
        <v>351</v>
      </c>
      <c r="L909" s="38">
        <f t="shared" si="157"/>
        <v>820.8</v>
      </c>
      <c r="M909" s="38">
        <f t="shared" si="158"/>
        <v>1914.3000000000002</v>
      </c>
      <c r="N909" s="39"/>
      <c r="O909" s="37">
        <f>I909+J909+L909+M909+K909</f>
        <v>5778</v>
      </c>
      <c r="P909" s="113">
        <v>1620.7</v>
      </c>
      <c r="Q909" s="37">
        <f t="shared" si="159"/>
        <v>4182.3</v>
      </c>
      <c r="R909" s="37">
        <f t="shared" si="153"/>
        <v>25379.3</v>
      </c>
      <c r="S909" s="92" t="s">
        <v>1084</v>
      </c>
      <c r="T909" s="90" t="s">
        <v>2178</v>
      </c>
      <c r="U909" s="107">
        <v>1</v>
      </c>
      <c r="V909" s="90" t="s">
        <v>2384</v>
      </c>
    </row>
    <row r="910" spans="1:31" x14ac:dyDescent="0.25">
      <c r="A910" s="36">
        <v>903</v>
      </c>
      <c r="B910" s="90" t="s">
        <v>465</v>
      </c>
      <c r="C910" s="90" t="s">
        <v>466</v>
      </c>
      <c r="D910" s="90" t="s">
        <v>1137</v>
      </c>
      <c r="E910" s="130" t="s">
        <v>1083</v>
      </c>
      <c r="F910" s="91">
        <v>10000</v>
      </c>
      <c r="G910" s="110">
        <v>0</v>
      </c>
      <c r="H910" s="37">
        <v>25</v>
      </c>
      <c r="I910" s="38">
        <f t="shared" si="154"/>
        <v>287</v>
      </c>
      <c r="J910" s="38">
        <f t="shared" si="155"/>
        <v>709.99999999999989</v>
      </c>
      <c r="K910" s="38">
        <f t="shared" si="156"/>
        <v>130</v>
      </c>
      <c r="L910" s="38">
        <f t="shared" si="157"/>
        <v>304</v>
      </c>
      <c r="M910" s="38">
        <f t="shared" si="158"/>
        <v>709</v>
      </c>
      <c r="N910" s="39"/>
      <c r="O910" s="37">
        <f t="shared" ref="O910:O937" si="160">I910+J910+K910+L910+M910</f>
        <v>2140</v>
      </c>
      <c r="P910" s="114">
        <v>616</v>
      </c>
      <c r="Q910" s="37">
        <f t="shared" si="159"/>
        <v>1549</v>
      </c>
      <c r="R910" s="37">
        <f t="shared" si="153"/>
        <v>9384</v>
      </c>
      <c r="S910" s="92" t="s">
        <v>1084</v>
      </c>
      <c r="T910" s="90" t="s">
        <v>2178</v>
      </c>
      <c r="U910" s="107">
        <v>2</v>
      </c>
      <c r="V910" s="90" t="s">
        <v>1499</v>
      </c>
      <c r="W910" s="14"/>
      <c r="X910" s="14"/>
      <c r="Y910" s="14"/>
      <c r="Z910" s="14"/>
      <c r="AA910" s="14"/>
      <c r="AB910" s="14"/>
      <c r="AC910" s="14"/>
      <c r="AD910" s="14"/>
      <c r="AE910" s="14"/>
    </row>
    <row r="911" spans="1:31" x14ac:dyDescent="0.25">
      <c r="A911" s="36">
        <v>904</v>
      </c>
      <c r="B911" s="90" t="s">
        <v>1052</v>
      </c>
      <c r="C911" s="90" t="s">
        <v>51</v>
      </c>
      <c r="D911" s="90" t="s">
        <v>1126</v>
      </c>
      <c r="E911" s="130" t="s">
        <v>1083</v>
      </c>
      <c r="F911" s="91">
        <v>35000</v>
      </c>
      <c r="G911" s="110">
        <v>0</v>
      </c>
      <c r="H911" s="37">
        <v>25</v>
      </c>
      <c r="I911" s="38">
        <f t="shared" si="154"/>
        <v>1004.5</v>
      </c>
      <c r="J911" s="38">
        <f t="shared" si="155"/>
        <v>2485</v>
      </c>
      <c r="K911" s="38">
        <f t="shared" si="156"/>
        <v>455</v>
      </c>
      <c r="L911" s="38">
        <f t="shared" si="157"/>
        <v>1064</v>
      </c>
      <c r="M911" s="38">
        <f t="shared" si="158"/>
        <v>2481.5</v>
      </c>
      <c r="N911" s="39"/>
      <c r="O911" s="37">
        <f t="shared" si="160"/>
        <v>7490</v>
      </c>
      <c r="P911" s="113">
        <v>2093.5</v>
      </c>
      <c r="Q911" s="37">
        <f t="shared" si="159"/>
        <v>5421.5</v>
      </c>
      <c r="R911" s="37">
        <f t="shared" si="153"/>
        <v>32906.5</v>
      </c>
      <c r="S911" s="92" t="s">
        <v>1084</v>
      </c>
      <c r="T911" s="90" t="s">
        <v>2178</v>
      </c>
      <c r="U911" s="107">
        <v>3</v>
      </c>
      <c r="V911" s="90" t="s">
        <v>2028</v>
      </c>
      <c r="W911" s="14"/>
      <c r="X911" s="14"/>
      <c r="Y911" s="14"/>
      <c r="Z911" s="14"/>
      <c r="AA911" s="14"/>
      <c r="AB911" s="14"/>
      <c r="AC911" s="14"/>
      <c r="AD911" s="14"/>
      <c r="AE911" s="14"/>
    </row>
    <row r="912" spans="1:31" x14ac:dyDescent="0.25">
      <c r="A912" s="36">
        <v>905</v>
      </c>
      <c r="B912" s="90" t="s">
        <v>401</v>
      </c>
      <c r="C912" s="90" t="s">
        <v>58</v>
      </c>
      <c r="D912" s="90" t="s">
        <v>1113</v>
      </c>
      <c r="E912" s="130" t="s">
        <v>1083</v>
      </c>
      <c r="F912" s="91">
        <v>13200</v>
      </c>
      <c r="G912" s="110">
        <v>0</v>
      </c>
      <c r="H912" s="37">
        <v>25</v>
      </c>
      <c r="I912" s="38">
        <f t="shared" si="154"/>
        <v>378.84</v>
      </c>
      <c r="J912" s="38">
        <f t="shared" si="155"/>
        <v>937.19999999999993</v>
      </c>
      <c r="K912" s="38">
        <f t="shared" si="156"/>
        <v>171.6</v>
      </c>
      <c r="L912" s="38">
        <f t="shared" si="157"/>
        <v>401.28</v>
      </c>
      <c r="M912" s="38">
        <f t="shared" si="158"/>
        <v>935.88000000000011</v>
      </c>
      <c r="N912" s="39"/>
      <c r="O912" s="37">
        <f t="shared" si="160"/>
        <v>2824.8</v>
      </c>
      <c r="P912" s="113">
        <v>5158.1499999999996</v>
      </c>
      <c r="Q912" s="37">
        <f t="shared" si="159"/>
        <v>2044.68</v>
      </c>
      <c r="R912" s="37">
        <f t="shared" si="153"/>
        <v>8041.85</v>
      </c>
      <c r="S912" s="92" t="s">
        <v>1084</v>
      </c>
      <c r="T912" s="90" t="s">
        <v>2178</v>
      </c>
      <c r="U912" s="107">
        <v>1</v>
      </c>
      <c r="V912" s="90" t="s">
        <v>1445</v>
      </c>
      <c r="W912" s="14"/>
      <c r="X912" s="14"/>
      <c r="Y912" s="14"/>
      <c r="Z912" s="14"/>
      <c r="AA912" s="14"/>
      <c r="AB912" s="14"/>
      <c r="AC912" s="14"/>
      <c r="AD912" s="14"/>
      <c r="AE912" s="14"/>
    </row>
    <row r="913" spans="1:31" x14ac:dyDescent="0.25">
      <c r="A913" s="36">
        <v>906</v>
      </c>
      <c r="B913" s="90" t="s">
        <v>400</v>
      </c>
      <c r="C913" s="90" t="s">
        <v>58</v>
      </c>
      <c r="D913" s="90" t="s">
        <v>1113</v>
      </c>
      <c r="E913" s="130" t="s">
        <v>1083</v>
      </c>
      <c r="F913" s="91">
        <v>10000</v>
      </c>
      <c r="G913" s="110">
        <v>0</v>
      </c>
      <c r="H913" s="37">
        <v>25</v>
      </c>
      <c r="I913" s="38">
        <f t="shared" si="154"/>
        <v>287</v>
      </c>
      <c r="J913" s="38">
        <f t="shared" si="155"/>
        <v>709.99999999999989</v>
      </c>
      <c r="K913" s="38">
        <f t="shared" si="156"/>
        <v>130</v>
      </c>
      <c r="L913" s="38">
        <f t="shared" si="157"/>
        <v>304</v>
      </c>
      <c r="M913" s="38">
        <f t="shared" si="158"/>
        <v>709</v>
      </c>
      <c r="N913" s="39"/>
      <c r="O913" s="37">
        <f t="shared" si="160"/>
        <v>2140</v>
      </c>
      <c r="P913" s="114">
        <v>616</v>
      </c>
      <c r="Q913" s="37">
        <f t="shared" si="159"/>
        <v>1549</v>
      </c>
      <c r="R913" s="37">
        <f t="shared" si="153"/>
        <v>9384</v>
      </c>
      <c r="S913" s="92" t="s">
        <v>1084</v>
      </c>
      <c r="T913" s="90" t="s">
        <v>2178</v>
      </c>
      <c r="U913" s="107">
        <v>1</v>
      </c>
      <c r="V913" s="90" t="s">
        <v>1444</v>
      </c>
      <c r="W913" s="14"/>
      <c r="X913" s="14"/>
      <c r="Y913" s="14"/>
      <c r="Z913" s="14"/>
      <c r="AA913" s="14"/>
      <c r="AB913" s="14"/>
      <c r="AC913" s="14"/>
      <c r="AD913" s="14"/>
      <c r="AE913" s="14"/>
    </row>
    <row r="914" spans="1:31" x14ac:dyDescent="0.25">
      <c r="A914" s="36">
        <v>907</v>
      </c>
      <c r="B914" s="90" t="s">
        <v>2105</v>
      </c>
      <c r="C914" s="90" t="s">
        <v>806</v>
      </c>
      <c r="D914" s="90" t="s">
        <v>1137</v>
      </c>
      <c r="E914" s="130" t="s">
        <v>1083</v>
      </c>
      <c r="F914" s="91">
        <v>15000</v>
      </c>
      <c r="G914" s="110">
        <v>0</v>
      </c>
      <c r="H914" s="37">
        <v>25</v>
      </c>
      <c r="I914" s="38">
        <f t="shared" si="154"/>
        <v>430.5</v>
      </c>
      <c r="J914" s="38">
        <f t="shared" si="155"/>
        <v>1065</v>
      </c>
      <c r="K914" s="38">
        <f t="shared" si="156"/>
        <v>195</v>
      </c>
      <c r="L914" s="38">
        <f t="shared" si="157"/>
        <v>456</v>
      </c>
      <c r="M914" s="38">
        <f t="shared" si="158"/>
        <v>1063.5</v>
      </c>
      <c r="N914" s="39"/>
      <c r="O914" s="37">
        <f t="shared" si="160"/>
        <v>3210</v>
      </c>
      <c r="P914" s="114">
        <v>911.5</v>
      </c>
      <c r="Q914" s="37">
        <f t="shared" si="159"/>
        <v>2323.5</v>
      </c>
      <c r="R914" s="37">
        <f t="shared" si="153"/>
        <v>14088.5</v>
      </c>
      <c r="S914" s="92" t="s">
        <v>1084</v>
      </c>
      <c r="T914" s="90" t="s">
        <v>2179</v>
      </c>
      <c r="U914" s="107">
        <v>2</v>
      </c>
      <c r="V914" s="90" t="s">
        <v>2314</v>
      </c>
      <c r="W914" s="14"/>
      <c r="X914" s="14"/>
      <c r="Y914" s="14"/>
      <c r="Z914" s="14"/>
      <c r="AA914" s="14"/>
      <c r="AB914" s="14"/>
      <c r="AC914" s="14"/>
      <c r="AD914" s="14"/>
      <c r="AE914" s="14"/>
    </row>
    <row r="915" spans="1:31" x14ac:dyDescent="0.25">
      <c r="A915" s="36">
        <v>908</v>
      </c>
      <c r="B915" s="90" t="s">
        <v>313</v>
      </c>
      <c r="C915" s="90" t="s">
        <v>314</v>
      </c>
      <c r="D915" s="90" t="s">
        <v>1117</v>
      </c>
      <c r="E915" s="130" t="s">
        <v>1083</v>
      </c>
      <c r="F915" s="91">
        <v>25000</v>
      </c>
      <c r="G915" s="110">
        <v>0</v>
      </c>
      <c r="H915" s="37">
        <v>25</v>
      </c>
      <c r="I915" s="38">
        <f t="shared" si="154"/>
        <v>717.5</v>
      </c>
      <c r="J915" s="38">
        <f t="shared" si="155"/>
        <v>1774.9999999999998</v>
      </c>
      <c r="K915" s="38">
        <f t="shared" si="156"/>
        <v>325</v>
      </c>
      <c r="L915" s="38">
        <f t="shared" si="157"/>
        <v>760</v>
      </c>
      <c r="M915" s="38">
        <f t="shared" si="158"/>
        <v>1772.5000000000002</v>
      </c>
      <c r="N915" s="39"/>
      <c r="O915" s="37">
        <f t="shared" si="160"/>
        <v>5350</v>
      </c>
      <c r="P915" s="113">
        <v>1652.5</v>
      </c>
      <c r="Q915" s="37">
        <f t="shared" si="159"/>
        <v>3872.5</v>
      </c>
      <c r="R915" s="37">
        <f t="shared" si="153"/>
        <v>23347.5</v>
      </c>
      <c r="S915" s="92" t="s">
        <v>1084</v>
      </c>
      <c r="T915" s="90" t="s">
        <v>2178</v>
      </c>
      <c r="U915" s="107">
        <v>2</v>
      </c>
      <c r="V915" s="90" t="s">
        <v>1372</v>
      </c>
      <c r="W915" s="14"/>
      <c r="X915" s="14"/>
      <c r="Y915" s="14"/>
      <c r="Z915" s="14"/>
      <c r="AA915" s="14"/>
      <c r="AB915" s="14"/>
      <c r="AC915" s="14"/>
      <c r="AD915" s="14"/>
      <c r="AE915" s="14"/>
    </row>
    <row r="916" spans="1:31" x14ac:dyDescent="0.25">
      <c r="A916" s="36">
        <v>909</v>
      </c>
      <c r="B916" s="90" t="s">
        <v>2168</v>
      </c>
      <c r="C916" s="90" t="s">
        <v>29</v>
      </c>
      <c r="D916" s="90" t="s">
        <v>1137</v>
      </c>
      <c r="E916" s="130" t="s">
        <v>1083</v>
      </c>
      <c r="F916" s="91">
        <v>15000</v>
      </c>
      <c r="G916" s="110">
        <v>0</v>
      </c>
      <c r="H916" s="37">
        <v>25</v>
      </c>
      <c r="I916" s="38">
        <f t="shared" si="154"/>
        <v>430.5</v>
      </c>
      <c r="J916" s="38">
        <f t="shared" si="155"/>
        <v>1065</v>
      </c>
      <c r="K916" s="38">
        <f t="shared" si="156"/>
        <v>195</v>
      </c>
      <c r="L916" s="38">
        <f t="shared" si="157"/>
        <v>456</v>
      </c>
      <c r="M916" s="38">
        <f t="shared" si="158"/>
        <v>1063.5</v>
      </c>
      <c r="N916" s="39"/>
      <c r="O916" s="37">
        <f t="shared" si="160"/>
        <v>3210</v>
      </c>
      <c r="P916" s="114">
        <v>911.5</v>
      </c>
      <c r="Q916" s="37">
        <f t="shared" si="159"/>
        <v>2323.5</v>
      </c>
      <c r="R916" s="37">
        <f t="shared" si="153"/>
        <v>14088.5</v>
      </c>
      <c r="S916" s="94" t="s">
        <v>1092</v>
      </c>
      <c r="T916" s="90" t="s">
        <v>2178</v>
      </c>
      <c r="U916" s="107">
        <v>1</v>
      </c>
      <c r="V916" s="90" t="s">
        <v>2328</v>
      </c>
    </row>
    <row r="917" spans="1:31" x14ac:dyDescent="0.25">
      <c r="A917" s="36">
        <v>910</v>
      </c>
      <c r="B917" s="90" t="s">
        <v>2115</v>
      </c>
      <c r="C917" s="90" t="s">
        <v>51</v>
      </c>
      <c r="D917" s="90" t="s">
        <v>1137</v>
      </c>
      <c r="E917" s="130" t="s">
        <v>1083</v>
      </c>
      <c r="F917" s="91">
        <v>15000</v>
      </c>
      <c r="G917" s="110">
        <v>0</v>
      </c>
      <c r="H917" s="37">
        <v>25</v>
      </c>
      <c r="I917" s="38">
        <f t="shared" si="154"/>
        <v>430.5</v>
      </c>
      <c r="J917" s="38">
        <f t="shared" si="155"/>
        <v>1065</v>
      </c>
      <c r="K917" s="38">
        <f t="shared" si="156"/>
        <v>195</v>
      </c>
      <c r="L917" s="38">
        <f t="shared" si="157"/>
        <v>456</v>
      </c>
      <c r="M917" s="38">
        <f t="shared" si="158"/>
        <v>1063.5</v>
      </c>
      <c r="N917" s="39"/>
      <c r="O917" s="37">
        <f t="shared" si="160"/>
        <v>3210</v>
      </c>
      <c r="P917" s="114">
        <v>911.5</v>
      </c>
      <c r="Q917" s="37">
        <f t="shared" si="159"/>
        <v>2323.5</v>
      </c>
      <c r="R917" s="37">
        <f t="shared" si="153"/>
        <v>14088.5</v>
      </c>
      <c r="S917" s="92" t="s">
        <v>1084</v>
      </c>
      <c r="T917" s="90" t="s">
        <v>2178</v>
      </c>
      <c r="U917" s="107">
        <v>1</v>
      </c>
      <c r="V917" s="90" t="s">
        <v>2329</v>
      </c>
      <c r="W917" s="14"/>
      <c r="X917" s="14"/>
      <c r="Y917" s="14"/>
      <c r="Z917" s="14"/>
      <c r="AA917" s="14"/>
      <c r="AB917" s="14"/>
      <c r="AC917" s="14"/>
      <c r="AD917" s="14"/>
      <c r="AE917" s="14"/>
    </row>
    <row r="918" spans="1:31" ht="39" x14ac:dyDescent="0.25">
      <c r="A918" s="36">
        <v>911</v>
      </c>
      <c r="B918" s="90" t="s">
        <v>177</v>
      </c>
      <c r="C918" s="90" t="s">
        <v>178</v>
      </c>
      <c r="D918" s="90" t="s">
        <v>1109</v>
      </c>
      <c r="E918" s="130" t="s">
        <v>1085</v>
      </c>
      <c r="F918" s="91">
        <v>70000</v>
      </c>
      <c r="G918" s="111">
        <v>5368.48</v>
      </c>
      <c r="H918" s="37">
        <v>25</v>
      </c>
      <c r="I918" s="38">
        <f t="shared" si="154"/>
        <v>2009</v>
      </c>
      <c r="J918" s="38">
        <f t="shared" si="155"/>
        <v>4970</v>
      </c>
      <c r="K918" s="38">
        <f t="shared" si="156"/>
        <v>910</v>
      </c>
      <c r="L918" s="38">
        <f t="shared" si="157"/>
        <v>2128</v>
      </c>
      <c r="M918" s="38">
        <f t="shared" si="158"/>
        <v>4963</v>
      </c>
      <c r="N918" s="39"/>
      <c r="O918" s="37">
        <f t="shared" si="160"/>
        <v>14980</v>
      </c>
      <c r="P918" s="113">
        <v>9680.48</v>
      </c>
      <c r="Q918" s="37">
        <f t="shared" si="159"/>
        <v>10843</v>
      </c>
      <c r="R918" s="37">
        <f t="shared" si="153"/>
        <v>60319.520000000004</v>
      </c>
      <c r="S918" s="92" t="s">
        <v>1084</v>
      </c>
      <c r="T918" s="90" t="s">
        <v>2178</v>
      </c>
      <c r="U918" s="107">
        <v>3</v>
      </c>
      <c r="V918" s="90" t="s">
        <v>1268</v>
      </c>
      <c r="W918" s="14"/>
      <c r="X918" s="14"/>
      <c r="Y918" s="14"/>
      <c r="Z918" s="14"/>
      <c r="AA918" s="14"/>
      <c r="AB918" s="14"/>
      <c r="AC918" s="14"/>
      <c r="AD918" s="14"/>
      <c r="AE918" s="14"/>
    </row>
    <row r="919" spans="1:31" x14ac:dyDescent="0.25">
      <c r="A919" s="36">
        <v>912</v>
      </c>
      <c r="B919" s="90" t="s">
        <v>657</v>
      </c>
      <c r="C919" s="90" t="s">
        <v>56</v>
      </c>
      <c r="D919" s="90" t="s">
        <v>1082</v>
      </c>
      <c r="E919" s="130" t="s">
        <v>2182</v>
      </c>
      <c r="F919" s="91">
        <v>100000</v>
      </c>
      <c r="G919" s="111">
        <v>12105.37</v>
      </c>
      <c r="H919" s="37">
        <v>25</v>
      </c>
      <c r="I919" s="38">
        <f t="shared" si="154"/>
        <v>2870</v>
      </c>
      <c r="J919" s="38">
        <f t="shared" si="155"/>
        <v>7099.9999999999991</v>
      </c>
      <c r="K919" s="38">
        <f t="shared" si="156"/>
        <v>1300</v>
      </c>
      <c r="L919" s="38">
        <f t="shared" si="157"/>
        <v>3040</v>
      </c>
      <c r="M919" s="38">
        <f t="shared" si="158"/>
        <v>7090.0000000000009</v>
      </c>
      <c r="N919" s="39"/>
      <c r="O919" s="37">
        <f t="shared" si="160"/>
        <v>21400</v>
      </c>
      <c r="P919" s="113">
        <v>18040.37</v>
      </c>
      <c r="Q919" s="37">
        <f t="shared" si="159"/>
        <v>15490</v>
      </c>
      <c r="R919" s="37">
        <f t="shared" si="153"/>
        <v>81959.63</v>
      </c>
      <c r="S919" s="92" t="s">
        <v>1084</v>
      </c>
      <c r="T919" s="90" t="s">
        <v>2179</v>
      </c>
      <c r="U919" s="107">
        <v>2</v>
      </c>
      <c r="V919" s="90" t="s">
        <v>2292</v>
      </c>
      <c r="W919" s="14"/>
      <c r="X919" s="14"/>
      <c r="Y919" s="14"/>
      <c r="Z919" s="14"/>
      <c r="AA919" s="14"/>
      <c r="AB919" s="14"/>
      <c r="AC919" s="14"/>
      <c r="AD919" s="14"/>
      <c r="AE919" s="14"/>
    </row>
    <row r="920" spans="1:31" x14ac:dyDescent="0.25">
      <c r="A920" s="36">
        <v>913</v>
      </c>
      <c r="B920" s="90" t="s">
        <v>998</v>
      </c>
      <c r="C920" s="90" t="s">
        <v>181</v>
      </c>
      <c r="D920" s="90" t="s">
        <v>2217</v>
      </c>
      <c r="E920" s="130" t="s">
        <v>1083</v>
      </c>
      <c r="F920" s="91">
        <v>20000</v>
      </c>
      <c r="G920" s="110">
        <v>0</v>
      </c>
      <c r="H920" s="37">
        <v>25</v>
      </c>
      <c r="I920" s="38">
        <f t="shared" si="154"/>
        <v>574</v>
      </c>
      <c r="J920" s="38">
        <f t="shared" si="155"/>
        <v>1419.9999999999998</v>
      </c>
      <c r="K920" s="38">
        <f t="shared" si="156"/>
        <v>260</v>
      </c>
      <c r="L920" s="38">
        <f t="shared" si="157"/>
        <v>608</v>
      </c>
      <c r="M920" s="38">
        <f t="shared" si="158"/>
        <v>1418</v>
      </c>
      <c r="N920" s="39"/>
      <c r="O920" s="37">
        <f t="shared" si="160"/>
        <v>4280</v>
      </c>
      <c r="P920" s="113">
        <v>2397.12</v>
      </c>
      <c r="Q920" s="37">
        <f t="shared" si="159"/>
        <v>3098</v>
      </c>
      <c r="R920" s="37">
        <f t="shared" si="153"/>
        <v>17602.88</v>
      </c>
      <c r="S920" s="92" t="s">
        <v>1084</v>
      </c>
      <c r="T920" s="90" t="s">
        <v>2179</v>
      </c>
      <c r="U920" s="107">
        <v>2</v>
      </c>
      <c r="V920" s="90" t="s">
        <v>1977</v>
      </c>
      <c r="W920" s="14"/>
      <c r="X920" s="14"/>
      <c r="Y920" s="14"/>
      <c r="Z920" s="14"/>
      <c r="AA920" s="14"/>
      <c r="AB920" s="14"/>
      <c r="AC920" s="14"/>
      <c r="AD920" s="14"/>
      <c r="AE920" s="14"/>
    </row>
    <row r="921" spans="1:31" x14ac:dyDescent="0.25">
      <c r="A921" s="36">
        <v>914</v>
      </c>
      <c r="B921" s="90" t="s">
        <v>680</v>
      </c>
      <c r="C921" s="90" t="s">
        <v>78</v>
      </c>
      <c r="D921" s="90" t="s">
        <v>1115</v>
      </c>
      <c r="E921" s="130" t="s">
        <v>1083</v>
      </c>
      <c r="F921" s="91">
        <v>27000</v>
      </c>
      <c r="G921" s="110">
        <v>0</v>
      </c>
      <c r="H921" s="37">
        <v>25</v>
      </c>
      <c r="I921" s="38">
        <f t="shared" si="154"/>
        <v>774.9</v>
      </c>
      <c r="J921" s="38">
        <f t="shared" si="155"/>
        <v>1916.9999999999998</v>
      </c>
      <c r="K921" s="38">
        <f t="shared" si="156"/>
        <v>351</v>
      </c>
      <c r="L921" s="38">
        <f t="shared" si="157"/>
        <v>820.8</v>
      </c>
      <c r="M921" s="38">
        <f t="shared" si="158"/>
        <v>1914.3000000000002</v>
      </c>
      <c r="N921" s="39"/>
      <c r="O921" s="37">
        <f t="shared" si="160"/>
        <v>5778</v>
      </c>
      <c r="P921" s="113">
        <v>1620.7</v>
      </c>
      <c r="Q921" s="37">
        <f t="shared" si="159"/>
        <v>4182.3</v>
      </c>
      <c r="R921" s="37">
        <f t="shared" si="153"/>
        <v>25379.3</v>
      </c>
      <c r="S921" s="93" t="s">
        <v>1089</v>
      </c>
      <c r="T921" s="90" t="s">
        <v>2179</v>
      </c>
      <c r="U921" s="107">
        <v>1</v>
      </c>
      <c r="V921" s="90" t="s">
        <v>1691</v>
      </c>
      <c r="W921" s="14"/>
      <c r="X921" s="14"/>
      <c r="Y921" s="14"/>
      <c r="Z921" s="14"/>
      <c r="AA921" s="14"/>
      <c r="AB921" s="14"/>
      <c r="AC921" s="14"/>
      <c r="AD921" s="14"/>
      <c r="AE921" s="14"/>
    </row>
    <row r="922" spans="1:31" x14ac:dyDescent="0.25">
      <c r="A922" s="36">
        <v>915</v>
      </c>
      <c r="B922" s="90" t="s">
        <v>2144</v>
      </c>
      <c r="C922" s="90" t="s">
        <v>58</v>
      </c>
      <c r="D922" s="90" t="s">
        <v>1113</v>
      </c>
      <c r="E922" s="130" t="s">
        <v>1083</v>
      </c>
      <c r="F922" s="91">
        <v>13500</v>
      </c>
      <c r="G922" s="110">
        <v>0</v>
      </c>
      <c r="H922" s="37">
        <v>25</v>
      </c>
      <c r="I922" s="38">
        <f t="shared" si="154"/>
        <v>387.45</v>
      </c>
      <c r="J922" s="38">
        <f t="shared" si="155"/>
        <v>958.49999999999989</v>
      </c>
      <c r="K922" s="38">
        <f t="shared" si="156"/>
        <v>175.5</v>
      </c>
      <c r="L922" s="38">
        <f t="shared" si="157"/>
        <v>410.4</v>
      </c>
      <c r="M922" s="38">
        <f t="shared" si="158"/>
        <v>957.15000000000009</v>
      </c>
      <c r="N922" s="39"/>
      <c r="O922" s="37">
        <f t="shared" si="160"/>
        <v>2889</v>
      </c>
      <c r="P922" s="113">
        <v>1822.85</v>
      </c>
      <c r="Q922" s="37">
        <f t="shared" si="159"/>
        <v>2091.15</v>
      </c>
      <c r="R922" s="37">
        <v>11677.15</v>
      </c>
      <c r="S922" s="92" t="s">
        <v>1084</v>
      </c>
      <c r="T922" s="90" t="s">
        <v>2178</v>
      </c>
      <c r="U922" s="107">
        <v>1</v>
      </c>
      <c r="V922" s="90" t="s">
        <v>2285</v>
      </c>
      <c r="W922" s="14"/>
      <c r="X922" s="14"/>
      <c r="Y922" s="14"/>
      <c r="Z922" s="14"/>
      <c r="AA922" s="14"/>
      <c r="AB922" s="14"/>
      <c r="AC922" s="14"/>
      <c r="AD922" s="14"/>
      <c r="AE922" s="14"/>
    </row>
    <row r="923" spans="1:31" x14ac:dyDescent="0.25">
      <c r="A923" s="36">
        <v>916</v>
      </c>
      <c r="B923" s="90" t="s">
        <v>2156</v>
      </c>
      <c r="C923" s="90" t="s">
        <v>806</v>
      </c>
      <c r="D923" s="90" t="s">
        <v>1108</v>
      </c>
      <c r="E923" s="130" t="s">
        <v>1083</v>
      </c>
      <c r="F923" s="91">
        <v>25000</v>
      </c>
      <c r="G923" s="110">
        <v>0</v>
      </c>
      <c r="H923" s="37">
        <v>25</v>
      </c>
      <c r="I923" s="38">
        <f t="shared" si="154"/>
        <v>717.5</v>
      </c>
      <c r="J923" s="38">
        <f t="shared" si="155"/>
        <v>1774.9999999999998</v>
      </c>
      <c r="K923" s="38">
        <f t="shared" si="156"/>
        <v>325</v>
      </c>
      <c r="L923" s="38">
        <f t="shared" si="157"/>
        <v>760</v>
      </c>
      <c r="M923" s="38">
        <f t="shared" si="158"/>
        <v>1772.5000000000002</v>
      </c>
      <c r="N923" s="39"/>
      <c r="O923" s="37">
        <f t="shared" si="160"/>
        <v>5350</v>
      </c>
      <c r="P923" s="113">
        <v>1502.5</v>
      </c>
      <c r="Q923" s="37">
        <f t="shared" si="159"/>
        <v>3872.5</v>
      </c>
      <c r="R923" s="37">
        <f t="shared" ref="R923:R934" si="161">F923-P923</f>
        <v>23497.5</v>
      </c>
      <c r="S923" s="94" t="s">
        <v>1092</v>
      </c>
      <c r="T923" s="90" t="s">
        <v>2178</v>
      </c>
      <c r="U923" s="107">
        <v>2</v>
      </c>
      <c r="V923" s="90" t="s">
        <v>2270</v>
      </c>
      <c r="W923" s="14"/>
      <c r="X923" s="14"/>
      <c r="Y923" s="14"/>
      <c r="Z923" s="14"/>
      <c r="AA923" s="14"/>
      <c r="AB923" s="14"/>
      <c r="AC923" s="14"/>
      <c r="AD923" s="14"/>
      <c r="AE923" s="14"/>
    </row>
    <row r="924" spans="1:31" x14ac:dyDescent="0.25">
      <c r="A924" s="36">
        <v>917</v>
      </c>
      <c r="B924" s="90" t="s">
        <v>2083</v>
      </c>
      <c r="C924" s="90" t="s">
        <v>806</v>
      </c>
      <c r="D924" s="90" t="s">
        <v>1137</v>
      </c>
      <c r="E924" s="130" t="s">
        <v>1083</v>
      </c>
      <c r="F924" s="91">
        <v>15000</v>
      </c>
      <c r="G924" s="110">
        <v>0</v>
      </c>
      <c r="H924" s="37">
        <v>25</v>
      </c>
      <c r="I924" s="38">
        <f t="shared" si="154"/>
        <v>430.5</v>
      </c>
      <c r="J924" s="38">
        <f t="shared" si="155"/>
        <v>1065</v>
      </c>
      <c r="K924" s="38">
        <f t="shared" si="156"/>
        <v>195</v>
      </c>
      <c r="L924" s="38">
        <f t="shared" si="157"/>
        <v>456</v>
      </c>
      <c r="M924" s="38">
        <f t="shared" si="158"/>
        <v>1063.5</v>
      </c>
      <c r="N924" s="39"/>
      <c r="O924" s="37">
        <f t="shared" si="160"/>
        <v>3210</v>
      </c>
      <c r="P924" s="114">
        <v>911.5</v>
      </c>
      <c r="Q924" s="37">
        <f t="shared" si="159"/>
        <v>2323.5</v>
      </c>
      <c r="R924" s="37">
        <f t="shared" si="161"/>
        <v>14088.5</v>
      </c>
      <c r="S924" s="92" t="s">
        <v>1084</v>
      </c>
      <c r="T924" s="90" t="s">
        <v>2178</v>
      </c>
      <c r="U924" s="107">
        <v>1</v>
      </c>
      <c r="V924" s="90" t="s">
        <v>2330</v>
      </c>
      <c r="W924" s="14"/>
      <c r="X924" s="14"/>
      <c r="Y924" s="14"/>
      <c r="Z924" s="14"/>
      <c r="AA924" s="14"/>
      <c r="AB924" s="14"/>
      <c r="AC924" s="14"/>
      <c r="AD924" s="14"/>
      <c r="AE924" s="14"/>
    </row>
    <row r="925" spans="1:31" x14ac:dyDescent="0.25">
      <c r="A925" s="36">
        <v>918</v>
      </c>
      <c r="B925" s="90" t="s">
        <v>2091</v>
      </c>
      <c r="C925" s="90" t="s">
        <v>56</v>
      </c>
      <c r="D925" s="90" t="s">
        <v>1137</v>
      </c>
      <c r="E925" s="130" t="s">
        <v>2182</v>
      </c>
      <c r="F925" s="91">
        <v>50000</v>
      </c>
      <c r="G925" s="111">
        <v>1854</v>
      </c>
      <c r="H925" s="37">
        <v>25</v>
      </c>
      <c r="I925" s="38">
        <f t="shared" si="154"/>
        <v>1435</v>
      </c>
      <c r="J925" s="38">
        <f t="shared" si="155"/>
        <v>3549.9999999999995</v>
      </c>
      <c r="K925" s="38">
        <f t="shared" si="156"/>
        <v>650</v>
      </c>
      <c r="L925" s="38">
        <f t="shared" si="157"/>
        <v>1520</v>
      </c>
      <c r="M925" s="38">
        <f t="shared" si="158"/>
        <v>3545.0000000000005</v>
      </c>
      <c r="N925" s="39"/>
      <c r="O925" s="37">
        <f t="shared" si="160"/>
        <v>10700</v>
      </c>
      <c r="P925" s="113">
        <v>4834</v>
      </c>
      <c r="Q925" s="37">
        <f t="shared" si="159"/>
        <v>7745</v>
      </c>
      <c r="R925" s="37">
        <f t="shared" si="161"/>
        <v>45166</v>
      </c>
      <c r="S925" s="92" t="s">
        <v>1084</v>
      </c>
      <c r="T925" s="90" t="s">
        <v>2178</v>
      </c>
      <c r="U925" s="107">
        <v>2</v>
      </c>
      <c r="V925" s="90" t="s">
        <v>2305</v>
      </c>
      <c r="W925" s="14"/>
      <c r="X925" s="14"/>
      <c r="Y925" s="14"/>
      <c r="Z925" s="14"/>
      <c r="AA925" s="14"/>
      <c r="AB925" s="14"/>
      <c r="AC925" s="14"/>
      <c r="AD925" s="14"/>
      <c r="AE925" s="14"/>
    </row>
    <row r="926" spans="1:31" ht="39" x14ac:dyDescent="0.25">
      <c r="A926" s="36">
        <v>919</v>
      </c>
      <c r="B926" s="90" t="s">
        <v>1035</v>
      </c>
      <c r="C926" s="90" t="s">
        <v>1036</v>
      </c>
      <c r="D926" s="90" t="s">
        <v>1147</v>
      </c>
      <c r="E926" s="130" t="s">
        <v>1085</v>
      </c>
      <c r="F926" s="91">
        <v>45000</v>
      </c>
      <c r="G926" s="111">
        <v>1148.33</v>
      </c>
      <c r="H926" s="37">
        <v>25</v>
      </c>
      <c r="I926" s="38">
        <f t="shared" si="154"/>
        <v>1291.5</v>
      </c>
      <c r="J926" s="38">
        <f t="shared" si="155"/>
        <v>3194.9999999999995</v>
      </c>
      <c r="K926" s="38">
        <f t="shared" si="156"/>
        <v>585</v>
      </c>
      <c r="L926" s="38">
        <f t="shared" si="157"/>
        <v>1368</v>
      </c>
      <c r="M926" s="38">
        <f t="shared" si="158"/>
        <v>3190.5</v>
      </c>
      <c r="N926" s="39"/>
      <c r="O926" s="37">
        <f t="shared" si="160"/>
        <v>9630</v>
      </c>
      <c r="P926" s="113">
        <v>3832.83</v>
      </c>
      <c r="Q926" s="37">
        <f t="shared" si="159"/>
        <v>6970.5</v>
      </c>
      <c r="R926" s="37">
        <f t="shared" si="161"/>
        <v>41167.17</v>
      </c>
      <c r="S926" s="94" t="s">
        <v>1092</v>
      </c>
      <c r="T926" s="90" t="s">
        <v>2178</v>
      </c>
      <c r="U926" s="107">
        <v>4</v>
      </c>
      <c r="V926" s="90" t="s">
        <v>2013</v>
      </c>
      <c r="W926" s="14"/>
      <c r="X926" s="14"/>
      <c r="Y926" s="14"/>
      <c r="Z926" s="14"/>
      <c r="AA926" s="14"/>
      <c r="AB926" s="14"/>
      <c r="AC926" s="14"/>
      <c r="AD926" s="14"/>
      <c r="AE926" s="14"/>
    </row>
    <row r="927" spans="1:31" ht="39" x14ac:dyDescent="0.25">
      <c r="A927" s="36">
        <v>920</v>
      </c>
      <c r="B927" s="90" t="s">
        <v>36</v>
      </c>
      <c r="C927" s="90" t="s">
        <v>37</v>
      </c>
      <c r="D927" s="90" t="s">
        <v>1120</v>
      </c>
      <c r="E927" s="130" t="s">
        <v>1085</v>
      </c>
      <c r="F927" s="91">
        <v>26250</v>
      </c>
      <c r="G927" s="110">
        <v>0</v>
      </c>
      <c r="H927" s="37">
        <v>25</v>
      </c>
      <c r="I927" s="38">
        <f t="shared" si="154"/>
        <v>753.375</v>
      </c>
      <c r="J927" s="38">
        <f t="shared" si="155"/>
        <v>1863.7499999999998</v>
      </c>
      <c r="K927" s="38">
        <f t="shared" si="156"/>
        <v>341.25</v>
      </c>
      <c r="L927" s="38">
        <f t="shared" si="157"/>
        <v>798</v>
      </c>
      <c r="M927" s="38">
        <f t="shared" si="158"/>
        <v>1861.1250000000002</v>
      </c>
      <c r="N927" s="39"/>
      <c r="O927" s="37">
        <f t="shared" si="160"/>
        <v>5617.5</v>
      </c>
      <c r="P927" s="113">
        <v>12812.67</v>
      </c>
      <c r="Q927" s="37">
        <f t="shared" si="159"/>
        <v>4066.125</v>
      </c>
      <c r="R927" s="37">
        <f t="shared" si="161"/>
        <v>13437.33</v>
      </c>
      <c r="S927" s="92" t="s">
        <v>1084</v>
      </c>
      <c r="T927" s="90" t="s">
        <v>2178</v>
      </c>
      <c r="U927" s="107">
        <v>2</v>
      </c>
      <c r="V927" s="90" t="s">
        <v>1171</v>
      </c>
      <c r="W927" s="14"/>
      <c r="X927" s="14"/>
      <c r="Y927" s="14"/>
      <c r="Z927" s="14"/>
      <c r="AA927" s="14"/>
      <c r="AB927" s="14"/>
      <c r="AC927" s="14"/>
      <c r="AD927" s="14"/>
      <c r="AE927" s="14"/>
    </row>
    <row r="928" spans="1:31" ht="21.75" customHeight="1" x14ac:dyDescent="0.25">
      <c r="A928" s="36">
        <v>921</v>
      </c>
      <c r="B928" s="90" t="s">
        <v>2065</v>
      </c>
      <c r="C928" s="90" t="s">
        <v>58</v>
      </c>
      <c r="D928" s="90" t="s">
        <v>1113</v>
      </c>
      <c r="E928" s="130" t="s">
        <v>1083</v>
      </c>
      <c r="F928" s="91">
        <v>13500</v>
      </c>
      <c r="G928" s="110">
        <v>0</v>
      </c>
      <c r="H928" s="37">
        <v>25</v>
      </c>
      <c r="I928" s="38">
        <f t="shared" si="154"/>
        <v>387.45</v>
      </c>
      <c r="J928" s="38">
        <f t="shared" si="155"/>
        <v>958.49999999999989</v>
      </c>
      <c r="K928" s="38">
        <f t="shared" si="156"/>
        <v>175.5</v>
      </c>
      <c r="L928" s="38">
        <f t="shared" si="157"/>
        <v>410.4</v>
      </c>
      <c r="M928" s="38">
        <f t="shared" si="158"/>
        <v>957.15000000000009</v>
      </c>
      <c r="N928" s="39"/>
      <c r="O928" s="37">
        <f t="shared" si="160"/>
        <v>2889</v>
      </c>
      <c r="P928" s="114">
        <v>822.85</v>
      </c>
      <c r="Q928" s="37">
        <f t="shared" si="159"/>
        <v>2091.15</v>
      </c>
      <c r="R928" s="37">
        <f t="shared" si="161"/>
        <v>12677.15</v>
      </c>
      <c r="S928" s="93" t="s">
        <v>1089</v>
      </c>
      <c r="T928" s="90" t="s">
        <v>2178</v>
      </c>
      <c r="U928" s="107">
        <v>1</v>
      </c>
      <c r="V928" s="90" t="s">
        <v>2286</v>
      </c>
      <c r="W928" s="14"/>
      <c r="X928" s="14"/>
      <c r="Y928" s="14"/>
      <c r="Z928" s="14"/>
      <c r="AA928" s="14"/>
      <c r="AB928" s="14"/>
      <c r="AC928" s="14"/>
      <c r="AD928" s="14"/>
      <c r="AE928" s="14"/>
    </row>
    <row r="929" spans="1:31" ht="21" customHeight="1" x14ac:dyDescent="0.25">
      <c r="A929" s="36">
        <v>922</v>
      </c>
      <c r="B929" s="90" t="s">
        <v>791</v>
      </c>
      <c r="C929" s="90" t="s">
        <v>125</v>
      </c>
      <c r="D929" s="90" t="s">
        <v>1108</v>
      </c>
      <c r="E929" s="130" t="s">
        <v>1083</v>
      </c>
      <c r="F929" s="91">
        <v>23000</v>
      </c>
      <c r="G929" s="110">
        <v>0</v>
      </c>
      <c r="H929" s="37">
        <v>25</v>
      </c>
      <c r="I929" s="38">
        <f t="shared" si="154"/>
        <v>660.1</v>
      </c>
      <c r="J929" s="38">
        <f t="shared" si="155"/>
        <v>1632.9999999999998</v>
      </c>
      <c r="K929" s="38">
        <f t="shared" si="156"/>
        <v>299</v>
      </c>
      <c r="L929" s="38">
        <f t="shared" si="157"/>
        <v>699.2</v>
      </c>
      <c r="M929" s="38">
        <f t="shared" si="158"/>
        <v>1630.7</v>
      </c>
      <c r="N929" s="39"/>
      <c r="O929" s="37">
        <f t="shared" si="160"/>
        <v>4922</v>
      </c>
      <c r="P929" s="113">
        <v>2574.42</v>
      </c>
      <c r="Q929" s="37">
        <f t="shared" si="159"/>
        <v>3562.7</v>
      </c>
      <c r="R929" s="37">
        <f t="shared" si="161"/>
        <v>20425.580000000002</v>
      </c>
      <c r="S929" s="92" t="s">
        <v>1084</v>
      </c>
      <c r="T929" s="90" t="s">
        <v>2179</v>
      </c>
      <c r="U929" s="107">
        <v>3</v>
      </c>
      <c r="V929" s="90" t="s">
        <v>1795</v>
      </c>
      <c r="W929" s="14"/>
      <c r="X929" s="14"/>
      <c r="Y929" s="14"/>
      <c r="Z929" s="14"/>
      <c r="AA929" s="14"/>
      <c r="AB929" s="14"/>
      <c r="AC929" s="14"/>
      <c r="AD929" s="14"/>
      <c r="AE929" s="14"/>
    </row>
    <row r="930" spans="1:31" ht="21" customHeight="1" x14ac:dyDescent="0.25">
      <c r="A930" s="36">
        <v>923</v>
      </c>
      <c r="B930" s="90" t="s">
        <v>147</v>
      </c>
      <c r="C930" s="90" t="s">
        <v>145</v>
      </c>
      <c r="D930" s="90" t="s">
        <v>1126</v>
      </c>
      <c r="E930" s="130" t="s">
        <v>1083</v>
      </c>
      <c r="F930" s="91">
        <v>21073.5</v>
      </c>
      <c r="G930" s="110">
        <v>0</v>
      </c>
      <c r="H930" s="37">
        <v>25</v>
      </c>
      <c r="I930" s="38">
        <f t="shared" si="154"/>
        <v>604.80944999999997</v>
      </c>
      <c r="J930" s="38">
        <f t="shared" si="155"/>
        <v>1496.2184999999999</v>
      </c>
      <c r="K930" s="38">
        <f t="shared" si="156"/>
        <v>273.95549999999997</v>
      </c>
      <c r="L930" s="38">
        <f t="shared" si="157"/>
        <v>640.63440000000003</v>
      </c>
      <c r="M930" s="38">
        <f t="shared" si="158"/>
        <v>1494.1111500000002</v>
      </c>
      <c r="N930" s="39"/>
      <c r="O930" s="37">
        <f t="shared" si="160"/>
        <v>4509.7289999999994</v>
      </c>
      <c r="P930" s="113">
        <v>1270.44</v>
      </c>
      <c r="Q930" s="37">
        <f t="shared" si="159"/>
        <v>3264.2851500000002</v>
      </c>
      <c r="R930" s="37">
        <f t="shared" si="161"/>
        <v>19803.060000000001</v>
      </c>
      <c r="S930" s="92" t="s">
        <v>1084</v>
      </c>
      <c r="T930" s="90" t="s">
        <v>2178</v>
      </c>
      <c r="U930" s="107">
        <v>3</v>
      </c>
      <c r="V930" s="90" t="s">
        <v>1247</v>
      </c>
      <c r="W930" s="14"/>
      <c r="X930" s="14"/>
      <c r="Y930" s="14"/>
      <c r="Z930" s="14"/>
      <c r="AA930" s="14"/>
      <c r="AB930" s="14"/>
      <c r="AC930" s="14"/>
      <c r="AD930" s="14"/>
      <c r="AE930" s="14"/>
    </row>
    <row r="931" spans="1:31" x14ac:dyDescent="0.25">
      <c r="A931" s="36">
        <v>924</v>
      </c>
      <c r="B931" s="90" t="s">
        <v>526</v>
      </c>
      <c r="C931" s="90" t="s">
        <v>56</v>
      </c>
      <c r="D931" s="90" t="s">
        <v>1137</v>
      </c>
      <c r="E931" s="130" t="s">
        <v>2182</v>
      </c>
      <c r="F931" s="91">
        <v>30000</v>
      </c>
      <c r="G931" s="110">
        <v>0</v>
      </c>
      <c r="H931" s="37">
        <v>25</v>
      </c>
      <c r="I931" s="38">
        <f t="shared" si="154"/>
        <v>861</v>
      </c>
      <c r="J931" s="38">
        <f t="shared" si="155"/>
        <v>2130</v>
      </c>
      <c r="K931" s="38">
        <f t="shared" si="156"/>
        <v>390</v>
      </c>
      <c r="L931" s="38">
        <f t="shared" si="157"/>
        <v>912</v>
      </c>
      <c r="M931" s="38">
        <f t="shared" si="158"/>
        <v>2127</v>
      </c>
      <c r="N931" s="39"/>
      <c r="O931" s="37">
        <f t="shared" si="160"/>
        <v>6420</v>
      </c>
      <c r="P931" s="113">
        <v>1798</v>
      </c>
      <c r="Q931" s="37">
        <f t="shared" si="159"/>
        <v>4647</v>
      </c>
      <c r="R931" s="37">
        <f t="shared" si="161"/>
        <v>28202</v>
      </c>
      <c r="S931" s="94" t="s">
        <v>1092</v>
      </c>
      <c r="T931" s="90" t="s">
        <v>2178</v>
      </c>
      <c r="U931" s="107">
        <v>2</v>
      </c>
      <c r="V931" s="90" t="s">
        <v>1555</v>
      </c>
      <c r="W931" s="14"/>
      <c r="X931" s="14"/>
      <c r="Y931" s="14"/>
      <c r="Z931" s="14"/>
      <c r="AA931" s="14"/>
      <c r="AB931" s="14"/>
      <c r="AC931" s="14"/>
      <c r="AD931" s="14"/>
      <c r="AE931" s="14"/>
    </row>
    <row r="932" spans="1:31" ht="18.75" customHeight="1" x14ac:dyDescent="0.25">
      <c r="A932" s="36">
        <v>925</v>
      </c>
      <c r="B932" s="90" t="s">
        <v>574</v>
      </c>
      <c r="C932" s="90" t="s">
        <v>88</v>
      </c>
      <c r="D932" s="90" t="s">
        <v>1137</v>
      </c>
      <c r="E932" s="130" t="s">
        <v>1083</v>
      </c>
      <c r="F932" s="91">
        <v>12500</v>
      </c>
      <c r="G932" s="110">
        <v>0</v>
      </c>
      <c r="H932" s="37">
        <v>25</v>
      </c>
      <c r="I932" s="38">
        <f t="shared" si="154"/>
        <v>358.75</v>
      </c>
      <c r="J932" s="38">
        <f t="shared" si="155"/>
        <v>887.49999999999989</v>
      </c>
      <c r="K932" s="38">
        <f t="shared" si="156"/>
        <v>162.5</v>
      </c>
      <c r="L932" s="38">
        <f t="shared" si="157"/>
        <v>380</v>
      </c>
      <c r="M932" s="38">
        <f t="shared" si="158"/>
        <v>886.25000000000011</v>
      </c>
      <c r="N932" s="39"/>
      <c r="O932" s="37">
        <f t="shared" si="160"/>
        <v>2675</v>
      </c>
      <c r="P932" s="113">
        <v>1373.75</v>
      </c>
      <c r="Q932" s="37">
        <f t="shared" si="159"/>
        <v>1936.25</v>
      </c>
      <c r="R932" s="37">
        <f t="shared" si="161"/>
        <v>11126.25</v>
      </c>
      <c r="S932" s="92" t="s">
        <v>1084</v>
      </c>
      <c r="T932" s="90" t="s">
        <v>2178</v>
      </c>
      <c r="U932" s="107">
        <v>1</v>
      </c>
      <c r="V932" s="90" t="s">
        <v>1600</v>
      </c>
      <c r="W932" s="14"/>
      <c r="X932" s="14"/>
      <c r="Y932" s="14"/>
      <c r="Z932" s="14"/>
      <c r="AA932" s="14"/>
      <c r="AB932" s="14"/>
      <c r="AC932" s="14"/>
      <c r="AD932" s="14"/>
      <c r="AE932" s="14"/>
    </row>
    <row r="933" spans="1:31" ht="39" x14ac:dyDescent="0.25">
      <c r="A933" s="36">
        <v>926</v>
      </c>
      <c r="B933" s="90" t="s">
        <v>1038</v>
      </c>
      <c r="C933" s="90" t="s">
        <v>878</v>
      </c>
      <c r="D933" s="90" t="s">
        <v>1110</v>
      </c>
      <c r="E933" s="130" t="s">
        <v>1085</v>
      </c>
      <c r="F933" s="91">
        <v>31000</v>
      </c>
      <c r="G933" s="110">
        <v>0</v>
      </c>
      <c r="H933" s="37">
        <v>25</v>
      </c>
      <c r="I933" s="38">
        <f t="shared" si="154"/>
        <v>889.7</v>
      </c>
      <c r="J933" s="38">
        <f t="shared" si="155"/>
        <v>2201</v>
      </c>
      <c r="K933" s="38">
        <f t="shared" si="156"/>
        <v>403</v>
      </c>
      <c r="L933" s="38">
        <f t="shared" si="157"/>
        <v>942.4</v>
      </c>
      <c r="M933" s="38">
        <f t="shared" si="158"/>
        <v>2197.9</v>
      </c>
      <c r="N933" s="39"/>
      <c r="O933" s="37">
        <f t="shared" si="160"/>
        <v>6634</v>
      </c>
      <c r="P933" s="113">
        <v>1857.1</v>
      </c>
      <c r="Q933" s="37">
        <f t="shared" si="159"/>
        <v>4801.8999999999996</v>
      </c>
      <c r="R933" s="37">
        <f t="shared" si="161"/>
        <v>29142.9</v>
      </c>
      <c r="S933" s="94" t="s">
        <v>1089</v>
      </c>
      <c r="T933" s="90" t="s">
        <v>2178</v>
      </c>
      <c r="U933" s="107">
        <v>4</v>
      </c>
      <c r="V933" s="90" t="s">
        <v>2015</v>
      </c>
      <c r="W933" s="14"/>
      <c r="X933" s="14"/>
      <c r="Y933" s="14"/>
      <c r="Z933" s="14"/>
      <c r="AA933" s="14"/>
      <c r="AB933" s="14"/>
      <c r="AC933" s="14"/>
      <c r="AD933" s="14"/>
      <c r="AE933" s="14"/>
    </row>
    <row r="934" spans="1:31" x14ac:dyDescent="0.25">
      <c r="A934" s="36">
        <v>927</v>
      </c>
      <c r="B934" s="90" t="s">
        <v>772</v>
      </c>
      <c r="C934" s="90" t="s">
        <v>94</v>
      </c>
      <c r="D934" s="90" t="s">
        <v>1137</v>
      </c>
      <c r="E934" s="130" t="s">
        <v>1083</v>
      </c>
      <c r="F934" s="91">
        <v>12500</v>
      </c>
      <c r="G934" s="110">
        <v>0</v>
      </c>
      <c r="H934" s="37">
        <v>25</v>
      </c>
      <c r="I934" s="38">
        <f t="shared" si="154"/>
        <v>358.75</v>
      </c>
      <c r="J934" s="38">
        <f t="shared" si="155"/>
        <v>887.49999999999989</v>
      </c>
      <c r="K934" s="38">
        <f t="shared" si="156"/>
        <v>162.5</v>
      </c>
      <c r="L934" s="38">
        <f t="shared" si="157"/>
        <v>380</v>
      </c>
      <c r="M934" s="38">
        <f t="shared" si="158"/>
        <v>886.25000000000011</v>
      </c>
      <c r="N934" s="39"/>
      <c r="O934" s="37">
        <f t="shared" si="160"/>
        <v>2675</v>
      </c>
      <c r="P934" s="114">
        <v>763.75</v>
      </c>
      <c r="Q934" s="37">
        <f t="shared" si="159"/>
        <v>1936.25</v>
      </c>
      <c r="R934" s="37">
        <f t="shared" si="161"/>
        <v>11736.25</v>
      </c>
      <c r="S934" s="92" t="s">
        <v>1084</v>
      </c>
      <c r="T934" s="90" t="s">
        <v>2178</v>
      </c>
      <c r="U934" s="107" t="s">
        <v>2183</v>
      </c>
      <c r="V934" s="90" t="s">
        <v>1777</v>
      </c>
      <c r="W934" s="14"/>
      <c r="X934" s="14"/>
      <c r="Y934" s="14"/>
      <c r="Z934" s="14"/>
      <c r="AA934" s="14"/>
      <c r="AB934" s="14"/>
      <c r="AC934" s="14"/>
      <c r="AD934" s="14"/>
      <c r="AE934" s="14"/>
    </row>
    <row r="935" spans="1:31" ht="20.25" customHeight="1" x14ac:dyDescent="0.25">
      <c r="A935" s="36">
        <v>928</v>
      </c>
      <c r="B935" s="90" t="s">
        <v>381</v>
      </c>
      <c r="C935" s="90" t="s">
        <v>236</v>
      </c>
      <c r="D935" s="90" t="s">
        <v>1124</v>
      </c>
      <c r="E935" s="130" t="s">
        <v>1083</v>
      </c>
      <c r="F935" s="91">
        <v>30712.5</v>
      </c>
      <c r="G935" s="110">
        <v>0</v>
      </c>
      <c r="H935" s="37">
        <v>25</v>
      </c>
      <c r="I935" s="38">
        <f t="shared" si="154"/>
        <v>881.44875000000002</v>
      </c>
      <c r="J935" s="38">
        <f t="shared" si="155"/>
        <v>2180.5874999999996</v>
      </c>
      <c r="K935" s="38">
        <f t="shared" si="156"/>
        <v>399.26249999999999</v>
      </c>
      <c r="L935" s="38">
        <f t="shared" si="157"/>
        <v>933.66</v>
      </c>
      <c r="M935" s="38">
        <f t="shared" si="158"/>
        <v>2177.5162500000001</v>
      </c>
      <c r="N935" s="39"/>
      <c r="O935" s="37">
        <f t="shared" si="160"/>
        <v>6572.4750000000004</v>
      </c>
      <c r="P935" s="113">
        <v>4220.3500000000004</v>
      </c>
      <c r="Q935" s="37">
        <f t="shared" si="159"/>
        <v>4757.3662499999991</v>
      </c>
      <c r="R935" s="37">
        <v>26492.15</v>
      </c>
      <c r="S935" s="92" t="s">
        <v>1084</v>
      </c>
      <c r="T935" s="90" t="s">
        <v>2178</v>
      </c>
      <c r="U935" s="107">
        <v>3</v>
      </c>
      <c r="V935" s="90" t="s">
        <v>1425</v>
      </c>
      <c r="W935" s="14"/>
      <c r="X935" s="14"/>
      <c r="Y935" s="14"/>
      <c r="Z935" s="14"/>
      <c r="AA935" s="14"/>
      <c r="AB935" s="14"/>
      <c r="AC935" s="14"/>
      <c r="AD935" s="14"/>
      <c r="AE935" s="14"/>
    </row>
    <row r="936" spans="1:31" x14ac:dyDescent="0.25">
      <c r="A936" s="36">
        <v>929</v>
      </c>
      <c r="B936" s="90" t="s">
        <v>802</v>
      </c>
      <c r="C936" s="90" t="s">
        <v>27</v>
      </c>
      <c r="D936" s="90" t="s">
        <v>1137</v>
      </c>
      <c r="E936" s="130" t="s">
        <v>1083</v>
      </c>
      <c r="F936" s="91">
        <v>15000</v>
      </c>
      <c r="G936" s="110">
        <v>0</v>
      </c>
      <c r="H936" s="37">
        <v>25</v>
      </c>
      <c r="I936" s="38">
        <f t="shared" si="154"/>
        <v>430.5</v>
      </c>
      <c r="J936" s="38">
        <f t="shared" si="155"/>
        <v>1065</v>
      </c>
      <c r="K936" s="38">
        <f t="shared" si="156"/>
        <v>195</v>
      </c>
      <c r="L936" s="38">
        <f t="shared" si="157"/>
        <v>456</v>
      </c>
      <c r="M936" s="38">
        <f t="shared" si="158"/>
        <v>1063.5</v>
      </c>
      <c r="N936" s="39"/>
      <c r="O936" s="37">
        <f t="shared" si="160"/>
        <v>3210</v>
      </c>
      <c r="P936" s="114">
        <v>911.5</v>
      </c>
      <c r="Q936" s="37">
        <f t="shared" si="159"/>
        <v>2323.5</v>
      </c>
      <c r="R936" s="37">
        <f>F936-P936</f>
        <v>14088.5</v>
      </c>
      <c r="S936" s="92" t="s">
        <v>1084</v>
      </c>
      <c r="T936" s="90" t="s">
        <v>2178</v>
      </c>
      <c r="U936" s="107">
        <v>1</v>
      </c>
      <c r="V936" s="90" t="s">
        <v>1804</v>
      </c>
      <c r="W936" s="14"/>
      <c r="X936" s="14"/>
      <c r="Y936" s="14"/>
      <c r="Z936" s="14"/>
      <c r="AA936" s="14"/>
      <c r="AB936" s="14"/>
      <c r="AC936" s="14"/>
      <c r="AD936" s="14"/>
      <c r="AE936" s="14"/>
    </row>
    <row r="937" spans="1:31" x14ac:dyDescent="0.25">
      <c r="A937" s="36">
        <v>930</v>
      </c>
      <c r="B937" s="90" t="s">
        <v>186</v>
      </c>
      <c r="C937" s="90" t="s">
        <v>129</v>
      </c>
      <c r="D937" s="90" t="s">
        <v>1127</v>
      </c>
      <c r="E937" s="130" t="s">
        <v>1083</v>
      </c>
      <c r="F937" s="91">
        <v>75000</v>
      </c>
      <c r="G937" s="111">
        <v>6309.38</v>
      </c>
      <c r="H937" s="37">
        <v>25</v>
      </c>
      <c r="I937" s="38">
        <f t="shared" si="154"/>
        <v>2152.5</v>
      </c>
      <c r="J937" s="38">
        <f t="shared" si="155"/>
        <v>5324.9999999999991</v>
      </c>
      <c r="K937" s="38">
        <f t="shared" si="156"/>
        <v>975</v>
      </c>
      <c r="L937" s="38">
        <f t="shared" si="157"/>
        <v>2280</v>
      </c>
      <c r="M937" s="38">
        <f t="shared" si="158"/>
        <v>5317.5</v>
      </c>
      <c r="N937" s="39"/>
      <c r="O937" s="37">
        <f t="shared" si="160"/>
        <v>16050</v>
      </c>
      <c r="P937" s="113">
        <v>12459.51</v>
      </c>
      <c r="Q937" s="37">
        <f t="shared" si="159"/>
        <v>11617.5</v>
      </c>
      <c r="R937" s="37">
        <v>62540.49</v>
      </c>
      <c r="S937" s="93" t="s">
        <v>1089</v>
      </c>
      <c r="T937" s="90" t="s">
        <v>2178</v>
      </c>
      <c r="U937" s="107">
        <v>4</v>
      </c>
      <c r="V937" s="90" t="s">
        <v>1275</v>
      </c>
      <c r="W937" s="14"/>
      <c r="X937" s="14"/>
      <c r="Y937" s="14"/>
      <c r="Z937" s="14"/>
      <c r="AA937" s="14"/>
      <c r="AB937" s="14"/>
      <c r="AC937" s="14"/>
      <c r="AD937" s="14"/>
      <c r="AE937" s="14"/>
    </row>
    <row r="938" spans="1:31" x14ac:dyDescent="0.25">
      <c r="A938" s="36">
        <v>931</v>
      </c>
      <c r="B938" s="90" t="s">
        <v>545</v>
      </c>
      <c r="C938" s="90" t="s">
        <v>224</v>
      </c>
      <c r="D938" s="90" t="s">
        <v>1091</v>
      </c>
      <c r="E938" s="130" t="s">
        <v>1083</v>
      </c>
      <c r="F938" s="91">
        <v>65000</v>
      </c>
      <c r="G938" s="111">
        <v>4427.58</v>
      </c>
      <c r="H938" s="37">
        <v>25</v>
      </c>
      <c r="I938" s="38">
        <f t="shared" si="154"/>
        <v>1865.5</v>
      </c>
      <c r="J938" s="38">
        <f t="shared" si="155"/>
        <v>4615</v>
      </c>
      <c r="K938" s="38">
        <f t="shared" si="156"/>
        <v>845</v>
      </c>
      <c r="L938" s="38">
        <f t="shared" si="157"/>
        <v>1976</v>
      </c>
      <c r="M938" s="38">
        <f t="shared" si="158"/>
        <v>4608.5</v>
      </c>
      <c r="N938" s="39"/>
      <c r="O938" s="37">
        <f>I938+J938+L938+M938+K938</f>
        <v>13910</v>
      </c>
      <c r="P938" s="113">
        <v>8344.08</v>
      </c>
      <c r="Q938" s="37">
        <f t="shared" si="159"/>
        <v>10068.5</v>
      </c>
      <c r="R938" s="37">
        <f>F938-P938</f>
        <v>56655.92</v>
      </c>
      <c r="S938" s="92" t="s">
        <v>1084</v>
      </c>
      <c r="T938" s="90" t="s">
        <v>2178</v>
      </c>
      <c r="U938" s="107" t="s">
        <v>2184</v>
      </c>
      <c r="V938" s="90" t="s">
        <v>1573</v>
      </c>
      <c r="W938" s="14"/>
      <c r="X938" s="14"/>
      <c r="Y938" s="14"/>
      <c r="Z938" s="14"/>
      <c r="AA938" s="14"/>
      <c r="AB938" s="14"/>
      <c r="AC938" s="14"/>
      <c r="AD938" s="14"/>
      <c r="AE938" s="14"/>
    </row>
    <row r="939" spans="1:31" ht="15.75" thickBot="1" x14ac:dyDescent="0.3">
      <c r="A939" s="36">
        <v>932</v>
      </c>
      <c r="B939" s="90" t="s">
        <v>624</v>
      </c>
      <c r="C939" s="90" t="s">
        <v>58</v>
      </c>
      <c r="D939" s="90" t="s">
        <v>1137</v>
      </c>
      <c r="E939" s="130" t="s">
        <v>1083</v>
      </c>
      <c r="F939" s="91">
        <v>12500</v>
      </c>
      <c r="G939" s="110">
        <v>0</v>
      </c>
      <c r="H939" s="37">
        <v>25</v>
      </c>
      <c r="I939" s="38">
        <f t="shared" si="154"/>
        <v>358.75</v>
      </c>
      <c r="J939" s="38">
        <f t="shared" si="155"/>
        <v>887.49999999999989</v>
      </c>
      <c r="K939" s="38">
        <f t="shared" si="156"/>
        <v>162.5</v>
      </c>
      <c r="L939" s="38">
        <f t="shared" si="157"/>
        <v>380</v>
      </c>
      <c r="M939" s="38">
        <f t="shared" si="158"/>
        <v>886.25000000000011</v>
      </c>
      <c r="N939" s="39"/>
      <c r="O939" s="37">
        <f>I939+J939+K939+L939+M939</f>
        <v>2675</v>
      </c>
      <c r="P939" s="114">
        <v>763.75</v>
      </c>
      <c r="Q939" s="37">
        <f t="shared" si="159"/>
        <v>1936.25</v>
      </c>
      <c r="R939" s="37">
        <f>F939-P939</f>
        <v>11736.25</v>
      </c>
      <c r="S939" s="92" t="s">
        <v>1084</v>
      </c>
      <c r="T939" s="90" t="s">
        <v>2178</v>
      </c>
      <c r="U939" s="107" t="s">
        <v>2183</v>
      </c>
      <c r="V939" s="90" t="s">
        <v>1645</v>
      </c>
      <c r="W939" s="14"/>
      <c r="X939" s="14"/>
      <c r="Y939" s="14"/>
      <c r="Z939" s="14"/>
      <c r="AA939" s="14"/>
      <c r="AB939" s="14"/>
      <c r="AC939" s="14"/>
      <c r="AD939" s="14"/>
      <c r="AE939" s="14"/>
    </row>
    <row r="940" spans="1:31" ht="25.5" customHeight="1" thickBot="1" x14ac:dyDescent="0.25">
      <c r="A940" s="102"/>
      <c r="B940" s="103"/>
      <c r="C940" s="104" t="s">
        <v>1152</v>
      </c>
      <c r="D940" s="105"/>
      <c r="E940" s="129"/>
      <c r="F940" s="88">
        <f t="shared" ref="F940:M940" si="162">SUM(F8:F939)</f>
        <v>34715276.400000006</v>
      </c>
      <c r="G940" s="88">
        <f t="shared" si="162"/>
        <v>2349145.3500000034</v>
      </c>
      <c r="H940" s="88">
        <f t="shared" si="162"/>
        <v>23300</v>
      </c>
      <c r="I940" s="89">
        <f t="shared" si="162"/>
        <v>996328.43268000032</v>
      </c>
      <c r="J940" s="89">
        <f t="shared" si="162"/>
        <v>2464784.6243999996</v>
      </c>
      <c r="K940" s="89">
        <f t="shared" si="162"/>
        <v>451298.59319999965</v>
      </c>
      <c r="L940" s="89">
        <f t="shared" si="162"/>
        <v>1055344.4025600008</v>
      </c>
      <c r="M940" s="89">
        <f t="shared" si="162"/>
        <v>2461313.0967600001</v>
      </c>
      <c r="N940" s="88"/>
      <c r="O940" s="88">
        <f>SUM(O8:O939)</f>
        <v>7429069.1495999973</v>
      </c>
      <c r="P940" s="88">
        <f>SUM(P8:P939)</f>
        <v>5556852.3500000145</v>
      </c>
      <c r="Q940" s="88">
        <f>SUM(Q8:Q939)</f>
        <v>5377396.3143599955</v>
      </c>
      <c r="R940" s="88">
        <f>SUM(R8:R939)</f>
        <v>29158424.050000004</v>
      </c>
      <c r="S940" s="40"/>
      <c r="T940" s="41"/>
      <c r="U940" s="35"/>
      <c r="V940" s="28"/>
    </row>
    <row r="941" spans="1:31" s="19" customFormat="1" ht="27" customHeight="1" x14ac:dyDescent="0.25">
      <c r="A941" s="44"/>
      <c r="C941" s="45"/>
      <c r="D941" s="45"/>
      <c r="E941" s="127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6"/>
    </row>
    <row r="942" spans="1:31" s="19" customFormat="1" ht="27" customHeight="1" x14ac:dyDescent="0.35">
      <c r="A942" s="44"/>
      <c r="B942" s="46"/>
      <c r="C942" s="47"/>
      <c r="D942" s="48" t="s">
        <v>1153</v>
      </c>
      <c r="E942" s="132"/>
      <c r="F942" s="50"/>
      <c r="G942" s="51"/>
      <c r="H942" s="49"/>
      <c r="I942" s="52"/>
      <c r="J942" s="49"/>
      <c r="K942" s="25"/>
      <c r="L942" s="25"/>
      <c r="M942" s="139" t="s">
        <v>2185</v>
      </c>
      <c r="N942" s="139"/>
      <c r="O942" s="139"/>
      <c r="P942" s="139"/>
      <c r="Q942" s="139"/>
      <c r="R942" s="25"/>
      <c r="S942" s="25"/>
      <c r="T942" s="26"/>
    </row>
    <row r="943" spans="1:31" s="19" customFormat="1" ht="27" customHeight="1" x14ac:dyDescent="0.35">
      <c r="A943" s="44"/>
      <c r="B943" s="46"/>
      <c r="C943" s="47"/>
      <c r="D943" s="53"/>
      <c r="E943" s="132"/>
      <c r="F943" s="50"/>
      <c r="G943" s="51"/>
      <c r="H943" s="49"/>
      <c r="I943" s="52"/>
      <c r="J943" s="53"/>
      <c r="K943" s="25"/>
      <c r="L943" s="25"/>
      <c r="M943" s="25"/>
      <c r="N943" s="54"/>
      <c r="O943" s="55"/>
      <c r="P943" s="56"/>
      <c r="Q943" s="57"/>
      <c r="R943" s="25"/>
      <c r="S943" s="25"/>
      <c r="T943" s="26"/>
    </row>
    <row r="944" spans="1:31" s="19" customFormat="1" ht="27" customHeight="1" x14ac:dyDescent="0.25">
      <c r="A944" s="44"/>
      <c r="B944" s="46"/>
      <c r="C944" s="140"/>
      <c r="D944" s="140"/>
      <c r="E944" s="140"/>
      <c r="F944" s="50"/>
      <c r="G944" s="58"/>
      <c r="K944" s="25"/>
      <c r="L944" s="25"/>
      <c r="M944" s="141"/>
      <c r="N944" s="141"/>
      <c r="O944" s="141"/>
      <c r="P944" s="141"/>
      <c r="Q944" s="141"/>
      <c r="R944" s="25"/>
      <c r="S944" s="25"/>
      <c r="T944" s="26"/>
      <c r="W944" s="59"/>
    </row>
    <row r="945" spans="1:23" s="62" customFormat="1" ht="27" customHeight="1" x14ac:dyDescent="0.25">
      <c r="A945" s="60"/>
      <c r="B945" s="61"/>
      <c r="C945" s="142" t="s">
        <v>1154</v>
      </c>
      <c r="D945" s="142"/>
      <c r="E945" s="142"/>
      <c r="G945" s="143" t="s">
        <v>2038</v>
      </c>
      <c r="H945" s="143"/>
      <c r="I945" s="143"/>
      <c r="J945" s="143"/>
      <c r="K945" s="63"/>
      <c r="L945" s="64"/>
      <c r="M945" s="142" t="s">
        <v>1156</v>
      </c>
      <c r="N945" s="142"/>
      <c r="O945" s="142"/>
      <c r="P945" s="142"/>
      <c r="Q945" s="142"/>
      <c r="R945" s="64"/>
      <c r="S945" s="64"/>
      <c r="T945" s="65"/>
      <c r="V945" s="66"/>
      <c r="W945" s="66"/>
    </row>
    <row r="946" spans="1:23" s="19" customFormat="1" ht="27" customHeight="1" x14ac:dyDescent="0.25">
      <c r="A946" s="44"/>
      <c r="B946" s="46"/>
      <c r="C946" s="136" t="s">
        <v>1155</v>
      </c>
      <c r="D946" s="136"/>
      <c r="E946" s="136"/>
      <c r="K946" s="25"/>
      <c r="L946" s="25"/>
      <c r="M946" s="136" t="s">
        <v>2186</v>
      </c>
      <c r="N946" s="136"/>
      <c r="O946" s="136"/>
      <c r="P946" s="136"/>
      <c r="Q946" s="136"/>
      <c r="R946" s="25"/>
      <c r="S946" s="25"/>
      <c r="T946" s="26"/>
      <c r="V946" s="46"/>
      <c r="W946" s="59"/>
    </row>
    <row r="947" spans="1:23" s="19" customFormat="1" ht="27" customHeight="1" x14ac:dyDescent="0.35">
      <c r="B947" s="46"/>
      <c r="C947" s="47"/>
      <c r="D947" s="45"/>
      <c r="E947" s="132"/>
      <c r="G947" s="137"/>
      <c r="H947" s="137"/>
      <c r="I947" s="137"/>
      <c r="J947" s="137"/>
      <c r="K947" s="25"/>
      <c r="L947" s="25"/>
      <c r="M947" s="49"/>
      <c r="N947" s="49"/>
      <c r="O947" s="67"/>
      <c r="P947" s="68"/>
      <c r="Q947" s="68"/>
      <c r="R947" s="25"/>
      <c r="S947" s="25"/>
      <c r="T947" s="26"/>
      <c r="V947" s="59"/>
    </row>
    <row r="948" spans="1:23" s="19" customFormat="1" ht="27" customHeight="1" x14ac:dyDescent="0.25">
      <c r="B948" s="46"/>
      <c r="C948" s="47"/>
      <c r="D948" s="53"/>
      <c r="E948" s="127"/>
      <c r="G948" s="138" t="s">
        <v>2446</v>
      </c>
      <c r="H948" s="138"/>
      <c r="I948" s="138"/>
      <c r="J948" s="138"/>
      <c r="K948" s="49"/>
      <c r="L948" s="67"/>
      <c r="M948" s="68"/>
      <c r="N948" s="68"/>
      <c r="O948" s="57"/>
      <c r="P948" s="117"/>
      <c r="Q948" s="57"/>
      <c r="R948" s="25"/>
      <c r="S948" s="25"/>
      <c r="T948" s="26"/>
      <c r="W948" s="59"/>
    </row>
    <row r="949" spans="1:23" s="19" customFormat="1" ht="27" customHeight="1" x14ac:dyDescent="0.25">
      <c r="B949" s="46"/>
      <c r="C949" s="47"/>
      <c r="D949" s="53"/>
      <c r="E949" s="127"/>
      <c r="G949" s="136" t="s">
        <v>2188</v>
      </c>
      <c r="H949" s="136"/>
      <c r="I949" s="136"/>
      <c r="J949" s="136"/>
      <c r="K949" s="49"/>
      <c r="L949" s="67"/>
      <c r="M949" s="68"/>
      <c r="N949" s="68"/>
      <c r="O949" s="57"/>
      <c r="P949" s="117"/>
      <c r="Q949" s="57"/>
      <c r="R949" s="25"/>
      <c r="S949" s="25"/>
      <c r="T949" s="26"/>
      <c r="W949" s="59"/>
    </row>
    <row r="950" spans="1:23" ht="27" customHeight="1" x14ac:dyDescent="0.3">
      <c r="A950" s="8"/>
      <c r="B950" s="71" t="s">
        <v>1157</v>
      </c>
      <c r="C950" s="72"/>
      <c r="D950" s="72"/>
      <c r="E950" s="133"/>
      <c r="F950" s="74"/>
      <c r="G950" s="74"/>
      <c r="H950" s="75"/>
      <c r="I950" s="73"/>
      <c r="J950" s="75"/>
      <c r="K950" s="75"/>
      <c r="L950" s="73"/>
      <c r="M950" s="75"/>
      <c r="N950" s="73"/>
      <c r="O950" s="73"/>
      <c r="P950" s="75"/>
      <c r="Q950" s="75"/>
      <c r="R950" s="76"/>
      <c r="T950" s="77"/>
      <c r="U950" s="8"/>
    </row>
    <row r="951" spans="1:23" ht="27" customHeight="1" x14ac:dyDescent="0.3">
      <c r="A951" s="8"/>
      <c r="B951" s="74" t="s">
        <v>2189</v>
      </c>
      <c r="C951" s="72"/>
      <c r="D951" s="72"/>
      <c r="E951" s="133"/>
      <c r="F951" s="74"/>
      <c r="G951" s="74"/>
      <c r="H951" s="73"/>
      <c r="I951" s="73"/>
      <c r="J951" s="75"/>
      <c r="K951" s="75"/>
      <c r="L951" s="73"/>
      <c r="M951" s="75"/>
      <c r="N951" s="75"/>
      <c r="O951" s="75"/>
      <c r="P951" s="75"/>
      <c r="Q951" s="75"/>
      <c r="R951" s="76"/>
      <c r="T951" s="77"/>
      <c r="U951" s="8"/>
    </row>
    <row r="952" spans="1:23" ht="27" customHeight="1" x14ac:dyDescent="0.3">
      <c r="A952" s="8"/>
      <c r="B952" s="74" t="s">
        <v>2190</v>
      </c>
      <c r="C952" s="72"/>
      <c r="D952" s="72"/>
      <c r="E952" s="133"/>
      <c r="F952" s="74"/>
      <c r="G952" s="74"/>
      <c r="H952" s="73"/>
      <c r="I952" s="73"/>
      <c r="J952" s="75"/>
      <c r="K952" s="75"/>
      <c r="L952" s="73"/>
      <c r="M952" s="75"/>
      <c r="N952" s="75"/>
      <c r="O952" s="75"/>
      <c r="P952" s="75"/>
      <c r="Q952" s="75"/>
      <c r="R952" s="76"/>
      <c r="T952" s="77"/>
      <c r="U952" s="8"/>
    </row>
    <row r="953" spans="1:23" ht="27" customHeight="1" x14ac:dyDescent="0.3">
      <c r="A953" s="8"/>
      <c r="B953" s="74" t="s">
        <v>2191</v>
      </c>
      <c r="C953" s="72"/>
      <c r="D953" s="72"/>
      <c r="E953" s="133"/>
      <c r="F953" s="74"/>
      <c r="G953" s="74"/>
      <c r="H953" s="73"/>
      <c r="I953" s="73"/>
      <c r="J953" s="75"/>
      <c r="K953" s="75"/>
      <c r="L953" s="73"/>
      <c r="M953" s="75"/>
      <c r="N953" s="75"/>
      <c r="O953" s="75"/>
      <c r="P953" s="75"/>
      <c r="Q953" s="75"/>
      <c r="R953" s="76"/>
      <c r="T953" s="77"/>
      <c r="U953" s="8"/>
    </row>
    <row r="954" spans="1:23" ht="27" customHeight="1" x14ac:dyDescent="0.3">
      <c r="A954" s="8"/>
      <c r="B954" s="74" t="s">
        <v>2192</v>
      </c>
      <c r="C954" s="72"/>
      <c r="D954" s="72"/>
      <c r="E954" s="133"/>
      <c r="F954" s="74"/>
      <c r="G954" s="74"/>
      <c r="H954" s="73"/>
      <c r="I954" s="73"/>
      <c r="J954" s="75"/>
      <c r="K954" s="75"/>
      <c r="L954" s="73"/>
      <c r="M954" s="75"/>
      <c r="N954" s="75"/>
      <c r="O954" s="75"/>
      <c r="P954" s="75"/>
      <c r="Q954" s="75"/>
      <c r="R954" s="76"/>
      <c r="T954" s="77"/>
      <c r="U954" s="8"/>
    </row>
    <row r="955" spans="1:23" s="78" customFormat="1" ht="27" customHeight="1" x14ac:dyDescent="0.25">
      <c r="B955" s="135" t="s">
        <v>2193</v>
      </c>
      <c r="C955" s="135"/>
      <c r="D955" s="135"/>
      <c r="E955" s="135"/>
      <c r="F955" s="135"/>
      <c r="G955" s="135"/>
      <c r="H955" s="135"/>
      <c r="I955" s="135"/>
      <c r="J955" s="135"/>
      <c r="K955" s="135"/>
      <c r="L955" s="135"/>
      <c r="M955" s="79"/>
      <c r="N955" s="79"/>
      <c r="O955" s="79"/>
      <c r="P955" s="79"/>
      <c r="Q955" s="79"/>
      <c r="R955" s="80"/>
      <c r="S955" s="81"/>
      <c r="T955" s="82"/>
    </row>
  </sheetData>
  <autoFilter ref="A7:AE7">
    <sortState ref="A17:AE949">
      <sortCondition ref="B16"/>
    </sortState>
  </autoFilter>
  <mergeCells count="34">
    <mergeCell ref="A1:T1"/>
    <mergeCell ref="A2:T2"/>
    <mergeCell ref="R4:R6"/>
    <mergeCell ref="S4:S6"/>
    <mergeCell ref="K5:K6"/>
    <mergeCell ref="L5:M5"/>
    <mergeCell ref="N5:N6"/>
    <mergeCell ref="O5:O6"/>
    <mergeCell ref="P5:P6"/>
    <mergeCell ref="Q5:Q6"/>
    <mergeCell ref="G4:G6"/>
    <mergeCell ref="H4:H6"/>
    <mergeCell ref="P4:Q4"/>
    <mergeCell ref="A4:A6"/>
    <mergeCell ref="B4:B6"/>
    <mergeCell ref="V4:V6"/>
    <mergeCell ref="C4:C6"/>
    <mergeCell ref="D4:D6"/>
    <mergeCell ref="E4:E6"/>
    <mergeCell ref="F4:F6"/>
    <mergeCell ref="I5:J5"/>
    <mergeCell ref="T4:T6"/>
    <mergeCell ref="M942:Q942"/>
    <mergeCell ref="C944:E944"/>
    <mergeCell ref="M944:Q944"/>
    <mergeCell ref="C945:E945"/>
    <mergeCell ref="G945:J945"/>
    <mergeCell ref="M945:Q945"/>
    <mergeCell ref="B955:L955"/>
    <mergeCell ref="C946:E946"/>
    <mergeCell ref="M946:Q946"/>
    <mergeCell ref="G947:J947"/>
    <mergeCell ref="G948:J948"/>
    <mergeCell ref="G949:J949"/>
  </mergeCells>
  <conditionalFormatting sqref="V956:V1048576 V1:V939">
    <cfRule type="duplicateValues" dxfId="14" priority="4"/>
  </conditionalFormatting>
  <conditionalFormatting sqref="C947:C955 C941:C944">
    <cfRule type="duplicateValues" dxfId="13" priority="1"/>
  </conditionalFormatting>
  <printOptions horizontalCentered="1"/>
  <pageMargins left="0.19685039370078741" right="0.19685039370078741" top="1.4566929133858268" bottom="0.15748031496062992" header="0.35433070866141736" footer="1.1023622047244095"/>
  <pageSetup paperSize="5" scale="50" orientation="landscape" r:id="rId1"/>
  <headerFooter>
    <oddHeader xml:space="preserve">&amp;C&amp;G 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8"/>
  <sheetViews>
    <sheetView topLeftCell="A7" workbookViewId="0">
      <selection activeCell="L4" sqref="L4"/>
    </sheetView>
  </sheetViews>
  <sheetFormatPr baseColWidth="10" defaultRowHeight="15" x14ac:dyDescent="0.25"/>
  <cols>
    <col min="1" max="1" width="16.85546875" bestFit="1" customWidth="1"/>
    <col min="2" max="2" width="16.28515625" style="2" bestFit="1" customWidth="1"/>
    <col min="3" max="3" width="41.140625" style="2" bestFit="1" customWidth="1"/>
    <col min="4" max="4" width="73.42578125" hidden="1" customWidth="1"/>
    <col min="5" max="5" width="33.7109375" style="1" hidden="1" customWidth="1"/>
    <col min="6" max="6" width="16.28515625" style="6" hidden="1" customWidth="1"/>
    <col min="7" max="7" width="8" style="1" hidden="1" customWidth="1"/>
    <col min="8" max="8" width="12.85546875" style="1" bestFit="1" customWidth="1"/>
    <col min="9" max="9" width="9.5703125" style="1" bestFit="1" customWidth="1"/>
    <col min="10" max="10" width="10.140625" style="1" bestFit="1" customWidth="1"/>
    <col min="11" max="11" width="8.140625" style="1" bestFit="1" customWidth="1"/>
    <col min="12" max="12" width="9.140625" style="1" bestFit="1" customWidth="1"/>
    <col min="13" max="13" width="8.140625" style="1" bestFit="1" customWidth="1"/>
    <col min="14" max="14" width="15.28515625" style="1" customWidth="1"/>
    <col min="15" max="15" width="10.5703125" bestFit="1" customWidth="1"/>
    <col min="16" max="16" width="10.140625" bestFit="1" customWidth="1"/>
  </cols>
  <sheetData>
    <row r="1" spans="1:16" x14ac:dyDescent="0.25">
      <c r="A1" s="1" t="s">
        <v>0</v>
      </c>
      <c r="B1" s="2" t="s">
        <v>3</v>
      </c>
      <c r="C1" t="s">
        <v>1</v>
      </c>
      <c r="D1" t="s">
        <v>1158</v>
      </c>
      <c r="E1" t="s">
        <v>2</v>
      </c>
      <c r="F1" s="5" t="s">
        <v>3</v>
      </c>
      <c r="G1" t="s">
        <v>1159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</row>
    <row r="2" spans="1:16" x14ac:dyDescent="0.25">
      <c r="A2" s="21" t="s">
        <v>13</v>
      </c>
      <c r="B2" s="22">
        <v>116057845</v>
      </c>
      <c r="C2" s="23" t="s">
        <v>358</v>
      </c>
      <c r="D2" s="23" t="s">
        <v>1115</v>
      </c>
      <c r="E2" s="23" t="s">
        <v>51</v>
      </c>
      <c r="F2" s="23" t="s">
        <v>1407</v>
      </c>
      <c r="G2" s="23">
        <v>37</v>
      </c>
      <c r="H2" s="24">
        <v>31000</v>
      </c>
      <c r="I2" s="23">
        <v>0</v>
      </c>
      <c r="J2" s="24">
        <v>31000</v>
      </c>
      <c r="K2" s="23">
        <v>889.7</v>
      </c>
      <c r="L2" s="23">
        <v>0</v>
      </c>
      <c r="M2" s="23">
        <v>942.4</v>
      </c>
      <c r="N2" s="23">
        <v>25</v>
      </c>
      <c r="O2" s="24">
        <v>1857.1</v>
      </c>
      <c r="P2" s="24">
        <v>29142.9</v>
      </c>
    </row>
    <row r="3" spans="1:16" x14ac:dyDescent="0.25">
      <c r="A3" s="21" t="s">
        <v>13</v>
      </c>
      <c r="B3" s="22">
        <v>119506079</v>
      </c>
      <c r="C3" s="23" t="s">
        <v>413</v>
      </c>
      <c r="D3" s="23" t="s">
        <v>1107</v>
      </c>
      <c r="E3" s="23" t="s">
        <v>372</v>
      </c>
      <c r="F3" s="23" t="s">
        <v>1454</v>
      </c>
      <c r="G3" s="23">
        <v>8367087</v>
      </c>
      <c r="H3" s="24">
        <v>45000</v>
      </c>
      <c r="I3" s="23">
        <v>0</v>
      </c>
      <c r="J3" s="24">
        <v>45000</v>
      </c>
      <c r="K3" s="24">
        <v>1291.5</v>
      </c>
      <c r="L3" s="24">
        <v>1148.33</v>
      </c>
      <c r="M3" s="24">
        <v>1368</v>
      </c>
      <c r="N3" s="23">
        <v>25</v>
      </c>
      <c r="O3" s="24">
        <v>3832.83</v>
      </c>
      <c r="P3" s="24">
        <v>41167.17</v>
      </c>
    </row>
    <row r="4" spans="1:16" x14ac:dyDescent="0.25">
      <c r="A4" s="21" t="s">
        <v>13</v>
      </c>
      <c r="B4" s="22">
        <v>108071283</v>
      </c>
      <c r="C4" s="23" t="s">
        <v>193</v>
      </c>
      <c r="D4" s="23" t="s">
        <v>1106</v>
      </c>
      <c r="E4" s="23" t="s">
        <v>175</v>
      </c>
      <c r="F4" s="23" t="s">
        <v>1279</v>
      </c>
      <c r="G4" s="23">
        <v>31</v>
      </c>
      <c r="H4" s="24">
        <v>40000</v>
      </c>
      <c r="I4" s="23">
        <v>0</v>
      </c>
      <c r="J4" s="24">
        <v>40000</v>
      </c>
      <c r="K4" s="24">
        <v>1148</v>
      </c>
      <c r="L4" s="23">
        <v>442.65</v>
      </c>
      <c r="M4" s="24">
        <v>1216</v>
      </c>
      <c r="N4" s="23">
        <v>175</v>
      </c>
      <c r="O4" s="24">
        <v>2981.65</v>
      </c>
      <c r="P4" s="24">
        <v>37018.35</v>
      </c>
    </row>
    <row r="5" spans="1:16" x14ac:dyDescent="0.25">
      <c r="A5" s="21" t="s">
        <v>13</v>
      </c>
      <c r="B5" s="22">
        <v>109060327</v>
      </c>
      <c r="C5" s="23" t="s">
        <v>215</v>
      </c>
      <c r="D5" s="23" t="s">
        <v>1111</v>
      </c>
      <c r="E5" s="23" t="s">
        <v>216</v>
      </c>
      <c r="F5" s="23" t="s">
        <v>1297</v>
      </c>
      <c r="G5" s="23">
        <v>7</v>
      </c>
      <c r="H5" s="24">
        <v>90000</v>
      </c>
      <c r="I5" s="23">
        <v>0</v>
      </c>
      <c r="J5" s="24">
        <v>90000</v>
      </c>
      <c r="K5" s="24">
        <v>2583</v>
      </c>
      <c r="L5" s="24">
        <v>9753.1200000000008</v>
      </c>
      <c r="M5" s="24">
        <v>2736</v>
      </c>
      <c r="N5" s="24">
        <v>11454.07</v>
      </c>
      <c r="O5" s="24">
        <v>26526.19</v>
      </c>
      <c r="P5" s="24">
        <v>63473.81</v>
      </c>
    </row>
    <row r="6" spans="1:16" x14ac:dyDescent="0.25">
      <c r="A6" s="1" t="s">
        <v>2037</v>
      </c>
      <c r="B6" s="2">
        <v>22400386011</v>
      </c>
      <c r="C6" t="s">
        <v>1042</v>
      </c>
      <c r="D6" t="s">
        <v>1142</v>
      </c>
      <c r="E6" t="s">
        <v>767</v>
      </c>
      <c r="F6" t="s">
        <v>2018</v>
      </c>
      <c r="G6">
        <v>6</v>
      </c>
      <c r="H6" s="3">
        <v>26250</v>
      </c>
      <c r="I6">
        <v>0</v>
      </c>
      <c r="J6" s="3">
        <v>26250</v>
      </c>
      <c r="K6">
        <v>753.38</v>
      </c>
      <c r="L6">
        <v>0</v>
      </c>
      <c r="M6">
        <v>798</v>
      </c>
      <c r="N6">
        <v>25</v>
      </c>
      <c r="O6" s="3">
        <v>1576.38</v>
      </c>
      <c r="P6" s="3">
        <v>24673.62</v>
      </c>
    </row>
    <row r="7" spans="1:16" x14ac:dyDescent="0.25">
      <c r="A7" s="1" t="s">
        <v>13</v>
      </c>
      <c r="B7" s="2">
        <v>800028383</v>
      </c>
      <c r="C7" t="s">
        <v>438</v>
      </c>
      <c r="D7" t="s">
        <v>1091</v>
      </c>
      <c r="E7" t="s">
        <v>25</v>
      </c>
      <c r="F7" t="s">
        <v>1476</v>
      </c>
      <c r="G7">
        <v>391</v>
      </c>
      <c r="H7" s="3">
        <v>10000</v>
      </c>
      <c r="I7">
        <v>0</v>
      </c>
      <c r="J7" s="3">
        <v>10000</v>
      </c>
      <c r="K7">
        <v>287</v>
      </c>
      <c r="L7">
        <v>0</v>
      </c>
      <c r="M7">
        <v>304</v>
      </c>
      <c r="N7">
        <v>75</v>
      </c>
      <c r="O7">
        <v>666</v>
      </c>
      <c r="P7" s="3">
        <v>9334</v>
      </c>
    </row>
    <row r="8" spans="1:16" x14ac:dyDescent="0.25">
      <c r="A8" s="1" t="s">
        <v>13</v>
      </c>
      <c r="B8" s="2">
        <v>3400490086</v>
      </c>
      <c r="C8" t="s">
        <v>559</v>
      </c>
      <c r="D8" t="s">
        <v>1137</v>
      </c>
      <c r="E8" t="s">
        <v>51</v>
      </c>
      <c r="F8" t="s">
        <v>1586</v>
      </c>
      <c r="G8">
        <v>710</v>
      </c>
      <c r="H8" s="3">
        <v>12500</v>
      </c>
      <c r="I8">
        <v>0</v>
      </c>
      <c r="J8" s="3">
        <v>12500</v>
      </c>
      <c r="K8">
        <v>358.75</v>
      </c>
      <c r="L8">
        <v>0</v>
      </c>
      <c r="M8">
        <v>380</v>
      </c>
      <c r="N8">
        <v>25</v>
      </c>
      <c r="O8">
        <v>763.75</v>
      </c>
      <c r="P8" s="3">
        <v>11736.25</v>
      </c>
    </row>
    <row r="9" spans="1:16" x14ac:dyDescent="0.25">
      <c r="A9" s="1" t="s">
        <v>2037</v>
      </c>
      <c r="B9" s="2">
        <v>116931411</v>
      </c>
      <c r="C9" t="s">
        <v>961</v>
      </c>
      <c r="D9" t="s">
        <v>1149</v>
      </c>
      <c r="E9" t="s">
        <v>962</v>
      </c>
      <c r="F9" t="s">
        <v>1944</v>
      </c>
      <c r="G9">
        <v>15</v>
      </c>
      <c r="H9" s="3">
        <v>60000</v>
      </c>
      <c r="I9">
        <v>0</v>
      </c>
      <c r="J9" s="3">
        <v>60000</v>
      </c>
      <c r="K9" s="3">
        <v>1722</v>
      </c>
      <c r="L9" s="3">
        <v>3486.68</v>
      </c>
      <c r="M9" s="3">
        <v>1824</v>
      </c>
      <c r="N9">
        <v>75</v>
      </c>
      <c r="O9" s="3">
        <v>7107.68</v>
      </c>
      <c r="P9" s="3">
        <v>52892.32</v>
      </c>
    </row>
    <row r="10" spans="1:16" x14ac:dyDescent="0.25">
      <c r="A10" s="1" t="s">
        <v>2037</v>
      </c>
      <c r="B10" s="2">
        <v>1300265020</v>
      </c>
      <c r="C10" t="s">
        <v>982</v>
      </c>
      <c r="D10" t="s">
        <v>1088</v>
      </c>
      <c r="E10" t="s">
        <v>289</v>
      </c>
      <c r="F10" t="s">
        <v>1962</v>
      </c>
      <c r="G10">
        <v>1</v>
      </c>
      <c r="H10" s="3">
        <v>50000</v>
      </c>
      <c r="I10">
        <v>0</v>
      </c>
      <c r="J10" s="3">
        <v>50000</v>
      </c>
      <c r="K10" s="3">
        <v>1435</v>
      </c>
      <c r="L10" s="3">
        <v>1854</v>
      </c>
      <c r="M10" s="3">
        <v>1520</v>
      </c>
      <c r="N10">
        <v>25</v>
      </c>
      <c r="O10" s="3">
        <v>4834</v>
      </c>
      <c r="P10" s="3">
        <v>45166</v>
      </c>
    </row>
    <row r="11" spans="1:16" x14ac:dyDescent="0.25">
      <c r="A11" s="1" t="s">
        <v>13</v>
      </c>
      <c r="B11" s="2">
        <v>200479889</v>
      </c>
      <c r="C11" t="s">
        <v>417</v>
      </c>
      <c r="D11" t="s">
        <v>1137</v>
      </c>
      <c r="E11" t="s">
        <v>418</v>
      </c>
      <c r="F11" t="s">
        <v>1458</v>
      </c>
      <c r="G11">
        <v>914</v>
      </c>
      <c r="H11" s="3">
        <v>12500</v>
      </c>
      <c r="I11">
        <v>0</v>
      </c>
      <c r="J11" s="3">
        <v>12500</v>
      </c>
      <c r="K11">
        <v>358.75</v>
      </c>
      <c r="L11">
        <v>0</v>
      </c>
      <c r="M11">
        <v>380</v>
      </c>
      <c r="N11">
        <v>25</v>
      </c>
      <c r="O11">
        <v>763.75</v>
      </c>
      <c r="P11" s="3">
        <v>11736.25</v>
      </c>
    </row>
    <row r="12" spans="1:16" x14ac:dyDescent="0.25">
      <c r="A12" s="1" t="s">
        <v>13</v>
      </c>
      <c r="B12" s="2">
        <v>113422380</v>
      </c>
      <c r="C12" t="s">
        <v>293</v>
      </c>
      <c r="D12" t="s">
        <v>1113</v>
      </c>
      <c r="E12" t="s">
        <v>58</v>
      </c>
      <c r="F12" t="s">
        <v>1355</v>
      </c>
      <c r="G12">
        <v>77</v>
      </c>
      <c r="H12" s="3">
        <v>10000</v>
      </c>
      <c r="I12">
        <v>0</v>
      </c>
      <c r="J12" s="3">
        <v>10000</v>
      </c>
      <c r="K12">
        <v>287</v>
      </c>
      <c r="L12">
        <v>0</v>
      </c>
      <c r="M12">
        <v>304</v>
      </c>
      <c r="N12">
        <v>427.11</v>
      </c>
      <c r="O12" s="3">
        <v>1018.11</v>
      </c>
      <c r="P12" s="3">
        <v>8981.89</v>
      </c>
    </row>
    <row r="13" spans="1:16" x14ac:dyDescent="0.25">
      <c r="A13" s="1" t="s">
        <v>13</v>
      </c>
      <c r="B13" s="2">
        <v>101823847</v>
      </c>
      <c r="C13" s="4" t="s">
        <v>64</v>
      </c>
      <c r="D13" t="s">
        <v>1108</v>
      </c>
      <c r="E13" t="s">
        <v>27</v>
      </c>
      <c r="F13" t="s">
        <v>1188</v>
      </c>
      <c r="G13">
        <v>86</v>
      </c>
      <c r="H13" s="3">
        <v>30000</v>
      </c>
      <c r="I13">
        <v>0</v>
      </c>
      <c r="J13" s="3">
        <v>30000</v>
      </c>
      <c r="K13">
        <v>861</v>
      </c>
      <c r="L13">
        <v>0</v>
      </c>
      <c r="M13">
        <v>912</v>
      </c>
      <c r="N13">
        <v>75</v>
      </c>
      <c r="O13" s="3">
        <v>1848</v>
      </c>
      <c r="P13" s="3">
        <v>28152</v>
      </c>
    </row>
    <row r="14" spans="1:16" x14ac:dyDescent="0.25">
      <c r="A14" s="1" t="s">
        <v>1865</v>
      </c>
      <c r="B14" s="2">
        <v>1700154782</v>
      </c>
      <c r="C14" t="s">
        <v>867</v>
      </c>
      <c r="D14" t="s">
        <v>1134</v>
      </c>
      <c r="E14" t="s">
        <v>27</v>
      </c>
      <c r="F14" t="s">
        <v>1860</v>
      </c>
      <c r="G14">
        <v>29</v>
      </c>
      <c r="H14" s="3">
        <v>50000</v>
      </c>
      <c r="I14">
        <v>0</v>
      </c>
      <c r="J14" s="3">
        <v>50000</v>
      </c>
      <c r="K14" s="3">
        <v>1435</v>
      </c>
      <c r="L14" s="3">
        <v>1854</v>
      </c>
      <c r="M14" s="3">
        <v>1520</v>
      </c>
      <c r="N14">
        <v>829.22</v>
      </c>
      <c r="O14" s="3">
        <v>5638.22</v>
      </c>
      <c r="P14" s="3">
        <v>44361.78</v>
      </c>
    </row>
    <row r="15" spans="1:16" x14ac:dyDescent="0.25">
      <c r="A15" s="1" t="s">
        <v>13</v>
      </c>
      <c r="B15" s="2">
        <v>40212748814</v>
      </c>
      <c r="C15" t="s">
        <v>780</v>
      </c>
      <c r="D15" t="s">
        <v>1108</v>
      </c>
      <c r="E15" t="s">
        <v>125</v>
      </c>
      <c r="F15" t="s">
        <v>1785</v>
      </c>
      <c r="G15">
        <v>101</v>
      </c>
      <c r="H15" s="3">
        <v>25000</v>
      </c>
      <c r="I15">
        <v>0</v>
      </c>
      <c r="J15" s="3">
        <v>25000</v>
      </c>
      <c r="K15">
        <v>717.5</v>
      </c>
      <c r="L15">
        <v>0</v>
      </c>
      <c r="M15">
        <v>760</v>
      </c>
      <c r="N15">
        <v>612</v>
      </c>
      <c r="O15" s="3">
        <v>2089.5</v>
      </c>
      <c r="P15" s="3">
        <v>22910.5</v>
      </c>
    </row>
    <row r="16" spans="1:16" x14ac:dyDescent="0.25">
      <c r="A16" s="1" t="s">
        <v>13</v>
      </c>
      <c r="B16" s="2">
        <v>3900040266</v>
      </c>
      <c r="C16" t="s">
        <v>575</v>
      </c>
      <c r="D16" t="s">
        <v>1113</v>
      </c>
      <c r="E16" t="s">
        <v>58</v>
      </c>
      <c r="F16" t="s">
        <v>1601</v>
      </c>
      <c r="G16">
        <v>110</v>
      </c>
      <c r="H16" s="3">
        <v>10000</v>
      </c>
      <c r="I16">
        <v>0</v>
      </c>
      <c r="J16" s="3">
        <v>10000</v>
      </c>
      <c r="K16">
        <v>287</v>
      </c>
      <c r="L16">
        <v>0</v>
      </c>
      <c r="M16">
        <v>304</v>
      </c>
      <c r="N16">
        <v>25</v>
      </c>
      <c r="O16">
        <v>616</v>
      </c>
      <c r="P16" s="3">
        <v>9384</v>
      </c>
    </row>
    <row r="17" spans="1:16" x14ac:dyDescent="0.25">
      <c r="A17" s="1" t="s">
        <v>13</v>
      </c>
      <c r="B17" s="2">
        <v>101657757</v>
      </c>
      <c r="C17" t="s">
        <v>61</v>
      </c>
      <c r="D17" t="s">
        <v>1113</v>
      </c>
      <c r="E17" t="s">
        <v>58</v>
      </c>
      <c r="F17" t="s">
        <v>1186</v>
      </c>
      <c r="G17">
        <v>273</v>
      </c>
      <c r="H17" s="3">
        <v>10000</v>
      </c>
      <c r="I17">
        <v>0</v>
      </c>
      <c r="J17" s="3">
        <v>10000</v>
      </c>
      <c r="K17">
        <v>287</v>
      </c>
      <c r="L17">
        <v>0</v>
      </c>
      <c r="M17">
        <v>304</v>
      </c>
      <c r="N17">
        <v>75</v>
      </c>
      <c r="O17">
        <v>666</v>
      </c>
      <c r="P17" s="3">
        <v>9334</v>
      </c>
    </row>
    <row r="18" spans="1:16" x14ac:dyDescent="0.25">
      <c r="A18" s="1" t="s">
        <v>2037</v>
      </c>
      <c r="B18" s="2">
        <v>103882270</v>
      </c>
      <c r="C18" t="s">
        <v>901</v>
      </c>
      <c r="D18" t="s">
        <v>1133</v>
      </c>
      <c r="E18" t="s">
        <v>181</v>
      </c>
      <c r="F18" t="s">
        <v>1890</v>
      </c>
      <c r="G18">
        <v>50</v>
      </c>
      <c r="H18" s="3">
        <v>12000</v>
      </c>
      <c r="I18">
        <v>0</v>
      </c>
      <c r="J18" s="3">
        <v>12000</v>
      </c>
      <c r="K18">
        <v>344.4</v>
      </c>
      <c r="L18">
        <v>0</v>
      </c>
      <c r="M18">
        <v>364.8</v>
      </c>
      <c r="N18">
        <v>25</v>
      </c>
      <c r="O18">
        <v>734.2</v>
      </c>
      <c r="P18" s="3">
        <v>11265.8</v>
      </c>
    </row>
    <row r="19" spans="1:16" x14ac:dyDescent="0.25">
      <c r="A19" s="1" t="s">
        <v>13</v>
      </c>
      <c r="B19" s="2">
        <v>22300021460</v>
      </c>
      <c r="C19" t="s">
        <v>712</v>
      </c>
      <c r="D19" t="s">
        <v>1090</v>
      </c>
      <c r="E19" t="s">
        <v>224</v>
      </c>
      <c r="F19" t="s">
        <v>1721</v>
      </c>
      <c r="G19">
        <v>12</v>
      </c>
      <c r="H19" s="3">
        <v>100000</v>
      </c>
      <c r="I19">
        <v>0</v>
      </c>
      <c r="J19" s="3">
        <v>100000</v>
      </c>
      <c r="K19" s="3">
        <v>2870</v>
      </c>
      <c r="L19" s="3">
        <v>12105.37</v>
      </c>
      <c r="M19" s="3">
        <v>3040</v>
      </c>
      <c r="N19" s="3">
        <v>5344.47</v>
      </c>
      <c r="O19" s="3">
        <v>23359.84</v>
      </c>
      <c r="P19" s="3">
        <v>76640.160000000003</v>
      </c>
    </row>
    <row r="20" spans="1:16" x14ac:dyDescent="0.25">
      <c r="A20" s="1" t="s">
        <v>13</v>
      </c>
      <c r="B20" s="2">
        <v>201790938</v>
      </c>
      <c r="C20" t="s">
        <v>423</v>
      </c>
      <c r="D20" t="s">
        <v>1137</v>
      </c>
      <c r="E20" t="s">
        <v>418</v>
      </c>
      <c r="F20" t="s">
        <v>1463</v>
      </c>
      <c r="G20">
        <v>912</v>
      </c>
      <c r="H20" s="3">
        <v>12500</v>
      </c>
      <c r="I20">
        <v>0</v>
      </c>
      <c r="J20" s="3">
        <v>12500</v>
      </c>
      <c r="K20">
        <v>358.75</v>
      </c>
      <c r="L20">
        <v>0</v>
      </c>
      <c r="M20">
        <v>380</v>
      </c>
      <c r="N20">
        <v>25</v>
      </c>
      <c r="O20">
        <v>763.75</v>
      </c>
      <c r="P20" s="3">
        <v>11736.25</v>
      </c>
    </row>
    <row r="21" spans="1:16" x14ac:dyDescent="0.25">
      <c r="A21" s="1" t="s">
        <v>13</v>
      </c>
      <c r="B21" s="2">
        <v>22300519190</v>
      </c>
      <c r="C21" t="s">
        <v>722</v>
      </c>
      <c r="D21" t="s">
        <v>1109</v>
      </c>
      <c r="E21" t="s">
        <v>71</v>
      </c>
      <c r="F21" t="s">
        <v>1730</v>
      </c>
      <c r="G21">
        <v>14</v>
      </c>
      <c r="H21" s="3">
        <v>25000</v>
      </c>
      <c r="I21">
        <v>0</v>
      </c>
      <c r="J21" s="3">
        <v>25000</v>
      </c>
      <c r="K21">
        <v>717.5</v>
      </c>
      <c r="L21">
        <v>0</v>
      </c>
      <c r="M21">
        <v>760</v>
      </c>
      <c r="N21">
        <v>25</v>
      </c>
      <c r="O21" s="3">
        <v>1502.5</v>
      </c>
      <c r="P21" s="3">
        <v>23497.5</v>
      </c>
    </row>
    <row r="22" spans="1:16" x14ac:dyDescent="0.25">
      <c r="A22" s="1" t="s">
        <v>13</v>
      </c>
      <c r="B22" s="2">
        <v>11000039740</v>
      </c>
      <c r="C22" t="s">
        <v>702</v>
      </c>
      <c r="D22" t="s">
        <v>1091</v>
      </c>
      <c r="E22" t="s">
        <v>25</v>
      </c>
      <c r="F22" t="s">
        <v>1712</v>
      </c>
      <c r="G22">
        <v>350</v>
      </c>
      <c r="H22" s="3">
        <v>10000</v>
      </c>
      <c r="I22">
        <v>0</v>
      </c>
      <c r="J22" s="3">
        <v>10000</v>
      </c>
      <c r="K22">
        <v>287</v>
      </c>
      <c r="L22">
        <v>0</v>
      </c>
      <c r="M22">
        <v>304</v>
      </c>
      <c r="N22">
        <v>75</v>
      </c>
      <c r="O22">
        <v>666</v>
      </c>
      <c r="P22" s="3">
        <v>9334</v>
      </c>
    </row>
    <row r="23" spans="1:16" x14ac:dyDescent="0.25">
      <c r="A23" s="1" t="s">
        <v>13</v>
      </c>
      <c r="B23" s="2">
        <v>112726211</v>
      </c>
      <c r="C23" t="s">
        <v>281</v>
      </c>
      <c r="D23" t="s">
        <v>1106</v>
      </c>
      <c r="E23" t="s">
        <v>175</v>
      </c>
      <c r="F23" t="s">
        <v>1346</v>
      </c>
      <c r="G23">
        <v>39</v>
      </c>
      <c r="H23" s="3">
        <v>35000</v>
      </c>
      <c r="I23">
        <v>0</v>
      </c>
      <c r="J23" s="3">
        <v>35000</v>
      </c>
      <c r="K23" s="3">
        <v>1004.5</v>
      </c>
      <c r="L23">
        <v>0</v>
      </c>
      <c r="M23" s="3">
        <v>1064</v>
      </c>
      <c r="N23">
        <v>25</v>
      </c>
      <c r="O23" s="3">
        <v>2093.5</v>
      </c>
      <c r="P23" s="3">
        <v>32906.5</v>
      </c>
    </row>
    <row r="24" spans="1:16" x14ac:dyDescent="0.25">
      <c r="A24" s="1" t="s">
        <v>13</v>
      </c>
      <c r="B24" s="2">
        <v>112111463</v>
      </c>
      <c r="C24" t="s">
        <v>267</v>
      </c>
      <c r="D24" t="s">
        <v>1134</v>
      </c>
      <c r="E24" t="s">
        <v>125</v>
      </c>
      <c r="F24" t="s">
        <v>1333</v>
      </c>
      <c r="G24">
        <v>42</v>
      </c>
      <c r="H24" s="3">
        <v>31000</v>
      </c>
      <c r="I24">
        <v>0</v>
      </c>
      <c r="J24" s="3">
        <v>31000</v>
      </c>
      <c r="K24">
        <v>889.7</v>
      </c>
      <c r="L24">
        <v>0</v>
      </c>
      <c r="M24">
        <v>942.4</v>
      </c>
      <c r="N24" s="3">
        <v>1009</v>
      </c>
      <c r="O24" s="3">
        <v>2841.1</v>
      </c>
      <c r="P24" s="3">
        <v>28158.9</v>
      </c>
    </row>
    <row r="25" spans="1:16" x14ac:dyDescent="0.25">
      <c r="A25" s="1" t="s">
        <v>13</v>
      </c>
      <c r="B25" s="2">
        <v>113151633</v>
      </c>
      <c r="C25" s="4" t="s">
        <v>290</v>
      </c>
      <c r="D25" t="s">
        <v>1096</v>
      </c>
      <c r="E25" t="s">
        <v>71</v>
      </c>
      <c r="F25" t="s">
        <v>1353</v>
      </c>
      <c r="G25">
        <v>7</v>
      </c>
      <c r="H25" s="3">
        <v>45000</v>
      </c>
      <c r="I25">
        <v>0</v>
      </c>
      <c r="J25" s="3">
        <v>45000</v>
      </c>
      <c r="K25" s="3">
        <v>1291.5</v>
      </c>
      <c r="L25">
        <v>969.81</v>
      </c>
      <c r="M25" s="3">
        <v>1368</v>
      </c>
      <c r="N25" s="3">
        <v>1767.23</v>
      </c>
      <c r="O25" s="3">
        <v>5396.54</v>
      </c>
      <c r="P25" s="3">
        <v>39603.46</v>
      </c>
    </row>
    <row r="26" spans="1:16" x14ac:dyDescent="0.25">
      <c r="A26" s="1" t="s">
        <v>13</v>
      </c>
      <c r="B26" s="2">
        <v>115946972</v>
      </c>
      <c r="C26" s="4" t="s">
        <v>356</v>
      </c>
      <c r="D26" t="s">
        <v>1115</v>
      </c>
      <c r="E26" t="s">
        <v>29</v>
      </c>
      <c r="F26" t="s">
        <v>1405</v>
      </c>
      <c r="G26">
        <v>40</v>
      </c>
      <c r="H26" s="3">
        <v>26250</v>
      </c>
      <c r="I26">
        <v>0</v>
      </c>
      <c r="J26" s="3">
        <v>26250</v>
      </c>
      <c r="K26">
        <v>753.38</v>
      </c>
      <c r="L26">
        <v>0</v>
      </c>
      <c r="M26">
        <v>798</v>
      </c>
      <c r="N26" s="3">
        <v>1281.33</v>
      </c>
      <c r="O26" s="3">
        <v>2832.71</v>
      </c>
      <c r="P26" s="3">
        <v>23417.29</v>
      </c>
    </row>
    <row r="27" spans="1:16" x14ac:dyDescent="0.25">
      <c r="A27" s="1" t="s">
        <v>13</v>
      </c>
      <c r="B27" s="2">
        <v>22301737338</v>
      </c>
      <c r="C27" t="s">
        <v>739</v>
      </c>
      <c r="D27" t="s">
        <v>1087</v>
      </c>
      <c r="E27" t="s">
        <v>82</v>
      </c>
      <c r="F27" t="s">
        <v>1747</v>
      </c>
      <c r="G27">
        <v>4</v>
      </c>
      <c r="H27" s="3">
        <v>22000</v>
      </c>
      <c r="I27">
        <v>0</v>
      </c>
      <c r="J27" s="3">
        <v>22000</v>
      </c>
      <c r="K27">
        <v>631.4</v>
      </c>
      <c r="L27">
        <v>0</v>
      </c>
      <c r="M27">
        <v>668.8</v>
      </c>
      <c r="N27">
        <v>25</v>
      </c>
      <c r="O27" s="3">
        <v>1325.2</v>
      </c>
      <c r="P27" s="3">
        <v>20674.8</v>
      </c>
    </row>
    <row r="28" spans="1:16" x14ac:dyDescent="0.25">
      <c r="A28" s="1" t="s">
        <v>2037</v>
      </c>
      <c r="B28" s="2">
        <v>118914647</v>
      </c>
      <c r="C28" t="s">
        <v>972</v>
      </c>
      <c r="D28" t="s">
        <v>1129</v>
      </c>
      <c r="E28" t="s">
        <v>767</v>
      </c>
      <c r="F28" t="s">
        <v>1954</v>
      </c>
      <c r="G28">
        <v>99</v>
      </c>
      <c r="H28" s="3">
        <v>26250</v>
      </c>
      <c r="I28">
        <v>0</v>
      </c>
      <c r="J28" s="3">
        <v>26250</v>
      </c>
      <c r="K28">
        <v>753.38</v>
      </c>
      <c r="L28">
        <v>0</v>
      </c>
      <c r="M28">
        <v>798</v>
      </c>
      <c r="N28">
        <v>125</v>
      </c>
      <c r="O28" s="3">
        <v>1676.38</v>
      </c>
      <c r="P28" s="3">
        <v>24573.62</v>
      </c>
    </row>
    <row r="29" spans="1:16" x14ac:dyDescent="0.25">
      <c r="A29" s="1" t="s">
        <v>13</v>
      </c>
      <c r="B29" s="2">
        <v>2500377078</v>
      </c>
      <c r="C29" t="s">
        <v>518</v>
      </c>
      <c r="D29" t="s">
        <v>1137</v>
      </c>
      <c r="E29" t="s">
        <v>111</v>
      </c>
      <c r="F29" t="s">
        <v>1547</v>
      </c>
      <c r="G29">
        <v>877</v>
      </c>
      <c r="H29" s="3">
        <v>16000</v>
      </c>
      <c r="I29">
        <v>0</v>
      </c>
      <c r="J29" s="3">
        <v>16000</v>
      </c>
      <c r="K29">
        <v>459.2</v>
      </c>
      <c r="L29">
        <v>0</v>
      </c>
      <c r="M29">
        <v>486.4</v>
      </c>
      <c r="N29">
        <v>25</v>
      </c>
      <c r="O29">
        <v>970.6</v>
      </c>
      <c r="P29" s="3">
        <v>15029.4</v>
      </c>
    </row>
    <row r="30" spans="1:16" x14ac:dyDescent="0.25">
      <c r="A30" s="1" t="s">
        <v>13</v>
      </c>
      <c r="B30" s="2">
        <v>6900013118</v>
      </c>
      <c r="C30" t="s">
        <v>648</v>
      </c>
      <c r="D30" t="s">
        <v>1137</v>
      </c>
      <c r="E30" t="s">
        <v>159</v>
      </c>
      <c r="F30" t="s">
        <v>1666</v>
      </c>
      <c r="G30">
        <v>588</v>
      </c>
      <c r="H30" s="3">
        <v>150000</v>
      </c>
      <c r="I30">
        <v>0</v>
      </c>
      <c r="J30" s="3">
        <v>150000</v>
      </c>
      <c r="K30" s="3">
        <v>4305</v>
      </c>
      <c r="L30" s="3">
        <v>23981.99</v>
      </c>
      <c r="M30" s="3">
        <v>4098.53</v>
      </c>
      <c r="N30">
        <v>25</v>
      </c>
      <c r="O30" s="3">
        <v>32410.52</v>
      </c>
      <c r="P30" s="3">
        <v>117589.48</v>
      </c>
    </row>
    <row r="31" spans="1:16" x14ac:dyDescent="0.25">
      <c r="A31" s="1" t="s">
        <v>13</v>
      </c>
      <c r="B31" s="2">
        <v>9300262525</v>
      </c>
      <c r="C31" s="4" t="s">
        <v>697</v>
      </c>
      <c r="D31" t="s">
        <v>1113</v>
      </c>
      <c r="E31" t="s">
        <v>58</v>
      </c>
      <c r="F31" t="s">
        <v>1707</v>
      </c>
      <c r="G31">
        <v>117</v>
      </c>
      <c r="H31" s="3">
        <v>13200</v>
      </c>
      <c r="I31">
        <v>0</v>
      </c>
      <c r="J31" s="3">
        <v>13200</v>
      </c>
      <c r="K31">
        <v>378.84</v>
      </c>
      <c r="L31">
        <v>0</v>
      </c>
      <c r="M31">
        <v>401.28</v>
      </c>
      <c r="N31">
        <v>175</v>
      </c>
      <c r="O31">
        <v>955.12</v>
      </c>
      <c r="P31" s="3">
        <v>12244.88</v>
      </c>
    </row>
    <row r="32" spans="1:16" x14ac:dyDescent="0.25">
      <c r="A32" s="1" t="s">
        <v>13</v>
      </c>
      <c r="B32" s="2">
        <v>100854041</v>
      </c>
      <c r="C32" t="s">
        <v>32</v>
      </c>
      <c r="D32" t="s">
        <v>1111</v>
      </c>
      <c r="E32" t="s">
        <v>33</v>
      </c>
      <c r="F32" t="s">
        <v>1169</v>
      </c>
      <c r="G32">
        <v>1</v>
      </c>
      <c r="H32" s="3">
        <v>26250</v>
      </c>
      <c r="I32">
        <v>0</v>
      </c>
      <c r="J32" s="3">
        <v>26250</v>
      </c>
      <c r="K32">
        <v>753.38</v>
      </c>
      <c r="L32">
        <v>0</v>
      </c>
      <c r="M32">
        <v>798</v>
      </c>
      <c r="N32" s="3">
        <v>3410.71</v>
      </c>
      <c r="O32" s="3">
        <v>4962.09</v>
      </c>
      <c r="P32" s="3">
        <v>21287.91</v>
      </c>
    </row>
    <row r="33" spans="1:16" x14ac:dyDescent="0.25">
      <c r="A33" s="1" t="s">
        <v>13</v>
      </c>
      <c r="B33" s="2">
        <v>106760382</v>
      </c>
      <c r="C33" t="s">
        <v>158</v>
      </c>
      <c r="D33" t="s">
        <v>1137</v>
      </c>
      <c r="E33" t="s">
        <v>159</v>
      </c>
      <c r="F33" t="s">
        <v>1255</v>
      </c>
      <c r="G33">
        <v>602</v>
      </c>
      <c r="H33" s="3">
        <v>150000</v>
      </c>
      <c r="I33">
        <v>0</v>
      </c>
      <c r="J33" s="3">
        <v>150000</v>
      </c>
      <c r="K33" s="3">
        <v>4305</v>
      </c>
      <c r="L33" s="3">
        <v>23981.99</v>
      </c>
      <c r="M33" s="3">
        <v>4098.53</v>
      </c>
      <c r="N33">
        <v>25</v>
      </c>
      <c r="O33" s="3">
        <v>32410.52</v>
      </c>
      <c r="P33" s="3">
        <v>117589.48</v>
      </c>
    </row>
    <row r="34" spans="1:16" x14ac:dyDescent="0.25">
      <c r="A34" s="1" t="s">
        <v>13</v>
      </c>
      <c r="B34" s="2">
        <v>1000098895</v>
      </c>
      <c r="C34" t="s">
        <v>446</v>
      </c>
      <c r="D34" t="s">
        <v>1137</v>
      </c>
      <c r="E34" t="s">
        <v>58</v>
      </c>
      <c r="F34" t="s">
        <v>1483</v>
      </c>
      <c r="G34">
        <v>330</v>
      </c>
      <c r="H34" s="3">
        <v>10000</v>
      </c>
      <c r="I34">
        <v>0</v>
      </c>
      <c r="J34" s="3">
        <v>10000</v>
      </c>
      <c r="K34">
        <v>287</v>
      </c>
      <c r="L34">
        <v>0</v>
      </c>
      <c r="M34">
        <v>304</v>
      </c>
      <c r="N34">
        <v>75</v>
      </c>
      <c r="O34">
        <v>666</v>
      </c>
      <c r="P34" s="3">
        <v>9334</v>
      </c>
    </row>
    <row r="35" spans="1:16" x14ac:dyDescent="0.25">
      <c r="A35" s="1" t="s">
        <v>13</v>
      </c>
      <c r="B35" s="2">
        <v>111202693</v>
      </c>
      <c r="C35" t="s">
        <v>247</v>
      </c>
      <c r="D35" t="s">
        <v>1132</v>
      </c>
      <c r="E35" t="s">
        <v>58</v>
      </c>
      <c r="F35" t="s">
        <v>1317</v>
      </c>
      <c r="G35">
        <v>64</v>
      </c>
      <c r="H35" s="3">
        <v>13200</v>
      </c>
      <c r="I35">
        <v>0</v>
      </c>
      <c r="J35" s="3">
        <v>13200</v>
      </c>
      <c r="K35">
        <v>378.84</v>
      </c>
      <c r="L35">
        <v>0</v>
      </c>
      <c r="M35">
        <v>401.28</v>
      </c>
      <c r="N35">
        <v>525</v>
      </c>
      <c r="O35" s="3">
        <v>1305.1199999999999</v>
      </c>
      <c r="P35" s="3">
        <v>11894.88</v>
      </c>
    </row>
    <row r="36" spans="1:16" x14ac:dyDescent="0.25">
      <c r="A36" s="1" t="s">
        <v>2037</v>
      </c>
      <c r="B36" s="2">
        <v>101069680</v>
      </c>
      <c r="C36" s="4" t="s">
        <v>887</v>
      </c>
      <c r="D36" t="s">
        <v>1141</v>
      </c>
      <c r="E36" t="s">
        <v>29</v>
      </c>
      <c r="F36" t="s">
        <v>1877</v>
      </c>
      <c r="G36">
        <v>13</v>
      </c>
      <c r="H36" s="3">
        <v>29607.38</v>
      </c>
      <c r="I36">
        <v>0</v>
      </c>
      <c r="J36" s="3">
        <v>29607.38</v>
      </c>
      <c r="K36">
        <v>849.73</v>
      </c>
      <c r="L36">
        <v>0</v>
      </c>
      <c r="M36">
        <v>900.06</v>
      </c>
      <c r="N36" s="3">
        <v>1365.12</v>
      </c>
      <c r="O36" s="3">
        <v>3114.91</v>
      </c>
      <c r="P36" s="3">
        <v>26492.47</v>
      </c>
    </row>
    <row r="37" spans="1:16" x14ac:dyDescent="0.25">
      <c r="A37" s="1" t="s">
        <v>1865</v>
      </c>
      <c r="B37" s="2">
        <v>113401749</v>
      </c>
      <c r="C37" s="4" t="s">
        <v>858</v>
      </c>
      <c r="D37" t="s">
        <v>1138</v>
      </c>
      <c r="E37" t="s">
        <v>27</v>
      </c>
      <c r="F37" t="s">
        <v>1851</v>
      </c>
      <c r="G37">
        <v>34</v>
      </c>
      <c r="H37" s="3">
        <v>42000</v>
      </c>
      <c r="I37">
        <v>0</v>
      </c>
      <c r="J37" s="3">
        <v>42000</v>
      </c>
      <c r="K37" s="3">
        <v>1205.4000000000001</v>
      </c>
      <c r="L37">
        <v>724.92</v>
      </c>
      <c r="M37" s="3">
        <v>1276.8</v>
      </c>
      <c r="N37">
        <v>125</v>
      </c>
      <c r="O37" s="3">
        <v>3332.12</v>
      </c>
      <c r="P37" s="3">
        <v>38667.879999999997</v>
      </c>
    </row>
    <row r="38" spans="1:16" x14ac:dyDescent="0.25">
      <c r="A38" s="1" t="s">
        <v>2037</v>
      </c>
      <c r="B38" s="2">
        <v>114947435</v>
      </c>
      <c r="C38" t="s">
        <v>947</v>
      </c>
      <c r="D38" t="s">
        <v>1132</v>
      </c>
      <c r="E38" t="s">
        <v>29</v>
      </c>
      <c r="F38" t="s">
        <v>1933</v>
      </c>
      <c r="G38">
        <v>3</v>
      </c>
      <c r="H38" s="3">
        <v>35000</v>
      </c>
      <c r="I38">
        <v>0</v>
      </c>
      <c r="J38" s="3">
        <v>35000</v>
      </c>
      <c r="K38" s="3">
        <v>1004.5</v>
      </c>
      <c r="L38">
        <v>0</v>
      </c>
      <c r="M38" s="3">
        <v>1064</v>
      </c>
      <c r="N38">
        <v>635</v>
      </c>
      <c r="O38" s="3">
        <v>2703.5</v>
      </c>
      <c r="P38" s="3">
        <v>32296.5</v>
      </c>
    </row>
    <row r="39" spans="1:16" x14ac:dyDescent="0.25">
      <c r="A39" s="1" t="s">
        <v>13</v>
      </c>
      <c r="B39" s="2">
        <v>2700069640</v>
      </c>
      <c r="C39" t="s">
        <v>521</v>
      </c>
      <c r="D39" t="s">
        <v>1137</v>
      </c>
      <c r="E39" t="s">
        <v>58</v>
      </c>
      <c r="F39" t="s">
        <v>1550</v>
      </c>
      <c r="G39">
        <v>388</v>
      </c>
      <c r="H39" s="3">
        <v>10000</v>
      </c>
      <c r="I39">
        <v>0</v>
      </c>
      <c r="J39" s="3">
        <v>10000</v>
      </c>
      <c r="K39">
        <v>287</v>
      </c>
      <c r="L39">
        <v>0</v>
      </c>
      <c r="M39">
        <v>304</v>
      </c>
      <c r="N39">
        <v>75</v>
      </c>
      <c r="O39">
        <v>666</v>
      </c>
      <c r="P39" s="3">
        <v>9334</v>
      </c>
    </row>
    <row r="40" spans="1:16" x14ac:dyDescent="0.25">
      <c r="A40" s="1" t="s">
        <v>13</v>
      </c>
      <c r="B40" s="2">
        <v>7100100457</v>
      </c>
      <c r="C40" t="s">
        <v>658</v>
      </c>
      <c r="D40" t="s">
        <v>1137</v>
      </c>
      <c r="E40" t="s">
        <v>58</v>
      </c>
      <c r="F40" t="s">
        <v>1673</v>
      </c>
      <c r="G40">
        <v>477</v>
      </c>
      <c r="H40" s="3">
        <v>10000</v>
      </c>
      <c r="I40">
        <v>0</v>
      </c>
      <c r="J40" s="3">
        <v>10000</v>
      </c>
      <c r="K40">
        <v>287</v>
      </c>
      <c r="L40">
        <v>0</v>
      </c>
      <c r="M40">
        <v>304</v>
      </c>
      <c r="N40">
        <v>75</v>
      </c>
      <c r="O40">
        <v>666</v>
      </c>
      <c r="P40" s="3">
        <v>9334</v>
      </c>
    </row>
    <row r="41" spans="1:16" x14ac:dyDescent="0.25">
      <c r="A41" s="1" t="s">
        <v>13</v>
      </c>
      <c r="B41" s="2">
        <v>3101595209</v>
      </c>
      <c r="C41" t="s">
        <v>543</v>
      </c>
      <c r="D41" t="s">
        <v>1113</v>
      </c>
      <c r="E41" t="s">
        <v>58</v>
      </c>
      <c r="F41" t="s">
        <v>1571</v>
      </c>
      <c r="G41">
        <v>103</v>
      </c>
      <c r="H41" s="3">
        <v>10000</v>
      </c>
      <c r="I41">
        <v>0</v>
      </c>
      <c r="J41" s="3">
        <v>10000</v>
      </c>
      <c r="K41">
        <v>287</v>
      </c>
      <c r="L41">
        <v>0</v>
      </c>
      <c r="M41">
        <v>304</v>
      </c>
      <c r="N41">
        <v>25</v>
      </c>
      <c r="O41">
        <v>616</v>
      </c>
      <c r="P41" s="3">
        <v>9384</v>
      </c>
    </row>
    <row r="42" spans="1:16" x14ac:dyDescent="0.25">
      <c r="A42" s="1" t="s">
        <v>13</v>
      </c>
      <c r="B42" s="2">
        <v>22500132810</v>
      </c>
      <c r="C42" t="s">
        <v>750</v>
      </c>
      <c r="D42" t="s">
        <v>1119</v>
      </c>
      <c r="E42" t="s">
        <v>51</v>
      </c>
      <c r="F42" t="s">
        <v>1756</v>
      </c>
      <c r="G42">
        <v>22</v>
      </c>
      <c r="H42" s="3">
        <v>29750</v>
      </c>
      <c r="I42">
        <v>0</v>
      </c>
      <c r="J42" s="3">
        <v>29750</v>
      </c>
      <c r="K42">
        <v>853.83</v>
      </c>
      <c r="L42">
        <v>0</v>
      </c>
      <c r="M42">
        <v>904.4</v>
      </c>
      <c r="N42">
        <v>25</v>
      </c>
      <c r="O42" s="3">
        <v>1783.23</v>
      </c>
      <c r="P42" s="3">
        <v>27966.77</v>
      </c>
    </row>
    <row r="43" spans="1:16" x14ac:dyDescent="0.25">
      <c r="A43" s="1" t="s">
        <v>13</v>
      </c>
      <c r="B43" s="2">
        <v>5500006191</v>
      </c>
      <c r="C43" t="s">
        <v>623</v>
      </c>
      <c r="D43" t="s">
        <v>1091</v>
      </c>
      <c r="E43" t="s">
        <v>25</v>
      </c>
      <c r="F43" t="s">
        <v>1644</v>
      </c>
      <c r="G43">
        <v>340</v>
      </c>
      <c r="H43" s="3">
        <v>10000</v>
      </c>
      <c r="I43">
        <v>0</v>
      </c>
      <c r="J43" s="3">
        <v>10000</v>
      </c>
      <c r="K43">
        <v>287</v>
      </c>
      <c r="L43">
        <v>0</v>
      </c>
      <c r="M43">
        <v>304</v>
      </c>
      <c r="N43">
        <v>75</v>
      </c>
      <c r="O43">
        <v>666</v>
      </c>
      <c r="P43" s="3">
        <v>9334</v>
      </c>
    </row>
    <row r="44" spans="1:16" x14ac:dyDescent="0.25">
      <c r="A44" s="1" t="s">
        <v>13</v>
      </c>
      <c r="B44" s="2">
        <v>108624693</v>
      </c>
      <c r="C44" t="s">
        <v>204</v>
      </c>
      <c r="D44" t="s">
        <v>1113</v>
      </c>
      <c r="E44" t="s">
        <v>58</v>
      </c>
      <c r="F44" t="s">
        <v>1288</v>
      </c>
      <c r="G44">
        <v>56</v>
      </c>
      <c r="H44" s="3">
        <v>10000</v>
      </c>
      <c r="I44">
        <v>0</v>
      </c>
      <c r="J44" s="3">
        <v>10000</v>
      </c>
      <c r="K44">
        <v>287</v>
      </c>
      <c r="L44">
        <v>0</v>
      </c>
      <c r="M44">
        <v>304</v>
      </c>
      <c r="N44">
        <v>75</v>
      </c>
      <c r="O44">
        <v>666</v>
      </c>
      <c r="P44" s="3">
        <v>9334</v>
      </c>
    </row>
    <row r="45" spans="1:16" x14ac:dyDescent="0.25">
      <c r="A45" s="1" t="s">
        <v>13</v>
      </c>
      <c r="B45" s="2">
        <v>112071402</v>
      </c>
      <c r="C45" t="s">
        <v>265</v>
      </c>
      <c r="D45" t="s">
        <v>1137</v>
      </c>
      <c r="E45" t="s">
        <v>154</v>
      </c>
      <c r="F45" t="s">
        <v>1331</v>
      </c>
      <c r="G45">
        <v>871</v>
      </c>
      <c r="H45" s="3">
        <v>15000</v>
      </c>
      <c r="I45">
        <v>0</v>
      </c>
      <c r="J45" s="3">
        <v>15000</v>
      </c>
      <c r="K45">
        <v>430.5</v>
      </c>
      <c r="L45">
        <v>0</v>
      </c>
      <c r="M45">
        <v>456</v>
      </c>
      <c r="N45">
        <v>25</v>
      </c>
      <c r="O45">
        <v>911.5</v>
      </c>
      <c r="P45" s="3">
        <v>14088.5</v>
      </c>
    </row>
    <row r="46" spans="1:16" x14ac:dyDescent="0.25">
      <c r="A46" s="1" t="s">
        <v>13</v>
      </c>
      <c r="B46" s="2">
        <v>40233482252</v>
      </c>
      <c r="C46" t="s">
        <v>840</v>
      </c>
      <c r="D46" t="s">
        <v>1137</v>
      </c>
      <c r="E46" t="s">
        <v>29</v>
      </c>
      <c r="F46" t="s">
        <v>1835</v>
      </c>
      <c r="G46">
        <v>722</v>
      </c>
      <c r="H46" s="3">
        <v>15000</v>
      </c>
      <c r="I46">
        <v>0</v>
      </c>
      <c r="J46" s="3">
        <v>15000</v>
      </c>
      <c r="K46">
        <v>430.5</v>
      </c>
      <c r="L46">
        <v>0</v>
      </c>
      <c r="M46">
        <v>456</v>
      </c>
      <c r="N46">
        <v>25</v>
      </c>
      <c r="O46">
        <v>911.5</v>
      </c>
      <c r="P46" s="3">
        <v>14088.5</v>
      </c>
    </row>
    <row r="47" spans="1:16" x14ac:dyDescent="0.25">
      <c r="A47" s="1" t="s">
        <v>13</v>
      </c>
      <c r="B47" s="2">
        <v>118978899</v>
      </c>
      <c r="C47" t="s">
        <v>404</v>
      </c>
      <c r="D47" t="s">
        <v>1123</v>
      </c>
      <c r="E47" t="s">
        <v>96</v>
      </c>
      <c r="F47" t="s">
        <v>1447</v>
      </c>
      <c r="G47">
        <v>6</v>
      </c>
      <c r="H47" s="3">
        <v>31500</v>
      </c>
      <c r="I47">
        <v>0</v>
      </c>
      <c r="J47" s="3">
        <v>31500</v>
      </c>
      <c r="K47">
        <v>904.05</v>
      </c>
      <c r="L47">
        <v>0</v>
      </c>
      <c r="M47">
        <v>957.6</v>
      </c>
      <c r="N47">
        <v>25</v>
      </c>
      <c r="O47" s="3">
        <v>1886.65</v>
      </c>
      <c r="P47" s="3">
        <v>29613.35</v>
      </c>
    </row>
    <row r="48" spans="1:16" x14ac:dyDescent="0.25">
      <c r="A48" s="1" t="s">
        <v>2037</v>
      </c>
      <c r="B48" s="2">
        <v>108970765</v>
      </c>
      <c r="C48" s="4" t="s">
        <v>921</v>
      </c>
      <c r="D48" t="s">
        <v>1144</v>
      </c>
      <c r="E48" t="s">
        <v>368</v>
      </c>
      <c r="F48" t="s">
        <v>1909</v>
      </c>
      <c r="G48">
        <v>86</v>
      </c>
      <c r="H48" s="3">
        <v>160000</v>
      </c>
      <c r="I48">
        <v>0</v>
      </c>
      <c r="J48" s="3">
        <v>160000</v>
      </c>
      <c r="K48" s="3">
        <v>4592</v>
      </c>
      <c r="L48" s="3">
        <v>25815.18</v>
      </c>
      <c r="M48" s="3">
        <v>4098.53</v>
      </c>
      <c r="N48" s="3">
        <v>8377.5</v>
      </c>
      <c r="O48" s="3">
        <v>42883.21</v>
      </c>
      <c r="P48" s="3">
        <v>117116.79</v>
      </c>
    </row>
    <row r="49" spans="1:16" x14ac:dyDescent="0.25">
      <c r="A49" s="1" t="s">
        <v>13</v>
      </c>
      <c r="B49" s="2">
        <v>113814305</v>
      </c>
      <c r="C49" t="s">
        <v>301</v>
      </c>
      <c r="D49" t="s">
        <v>1091</v>
      </c>
      <c r="E49" t="s">
        <v>25</v>
      </c>
      <c r="F49" t="s">
        <v>1362</v>
      </c>
      <c r="G49">
        <v>394</v>
      </c>
      <c r="H49" s="3">
        <v>10000</v>
      </c>
      <c r="I49">
        <v>0</v>
      </c>
      <c r="J49" s="3">
        <v>10000</v>
      </c>
      <c r="K49">
        <v>287</v>
      </c>
      <c r="L49">
        <v>0</v>
      </c>
      <c r="M49">
        <v>304</v>
      </c>
      <c r="N49">
        <v>75</v>
      </c>
      <c r="O49">
        <v>666</v>
      </c>
      <c r="P49" s="3">
        <v>9334</v>
      </c>
    </row>
    <row r="50" spans="1:16" x14ac:dyDescent="0.25">
      <c r="A50" s="1" t="s">
        <v>13</v>
      </c>
      <c r="B50" s="2">
        <v>2800560746</v>
      </c>
      <c r="C50" t="s">
        <v>529</v>
      </c>
      <c r="D50" t="s">
        <v>1116</v>
      </c>
      <c r="E50" t="s">
        <v>51</v>
      </c>
      <c r="F50" t="s">
        <v>1558</v>
      </c>
      <c r="G50">
        <v>44</v>
      </c>
      <c r="H50" s="3">
        <v>20000</v>
      </c>
      <c r="I50">
        <v>0</v>
      </c>
      <c r="J50" s="3">
        <v>20000</v>
      </c>
      <c r="K50">
        <v>574</v>
      </c>
      <c r="L50">
        <v>0</v>
      </c>
      <c r="M50">
        <v>608</v>
      </c>
      <c r="N50" s="3">
        <v>1175</v>
      </c>
      <c r="O50" s="3">
        <v>2357</v>
      </c>
      <c r="P50" s="3">
        <v>17643</v>
      </c>
    </row>
    <row r="51" spans="1:16" x14ac:dyDescent="0.25">
      <c r="A51" s="1" t="s">
        <v>2037</v>
      </c>
      <c r="B51" s="2">
        <v>116700998</v>
      </c>
      <c r="C51" t="s">
        <v>958</v>
      </c>
      <c r="D51" t="s">
        <v>1132</v>
      </c>
      <c r="E51" t="s">
        <v>51</v>
      </c>
      <c r="F51" t="s">
        <v>1941</v>
      </c>
      <c r="G51">
        <v>15</v>
      </c>
      <c r="H51" s="3">
        <v>25000</v>
      </c>
      <c r="I51">
        <v>0</v>
      </c>
      <c r="J51" s="3">
        <v>25000</v>
      </c>
      <c r="K51">
        <v>717.5</v>
      </c>
      <c r="L51">
        <v>0</v>
      </c>
      <c r="M51">
        <v>760</v>
      </c>
      <c r="N51">
        <v>25</v>
      </c>
      <c r="O51" s="3">
        <v>1502.5</v>
      </c>
      <c r="P51" s="3">
        <v>23497.5</v>
      </c>
    </row>
    <row r="52" spans="1:16" x14ac:dyDescent="0.25">
      <c r="A52" s="1" t="s">
        <v>13</v>
      </c>
      <c r="B52" s="2">
        <v>1100107893</v>
      </c>
      <c r="C52" t="s">
        <v>454</v>
      </c>
      <c r="D52" t="s">
        <v>1113</v>
      </c>
      <c r="E52" t="s">
        <v>58</v>
      </c>
      <c r="F52" s="5">
        <v>1100107893</v>
      </c>
      <c r="G52">
        <v>144</v>
      </c>
      <c r="H52" s="3">
        <v>13200</v>
      </c>
      <c r="I52">
        <v>0</v>
      </c>
      <c r="J52" s="3">
        <v>13200</v>
      </c>
      <c r="K52">
        <v>378.84</v>
      </c>
      <c r="L52">
        <v>0</v>
      </c>
      <c r="M52">
        <v>401.28</v>
      </c>
      <c r="N52">
        <v>25</v>
      </c>
      <c r="O52">
        <v>805.12</v>
      </c>
      <c r="P52" s="3">
        <v>12394.88</v>
      </c>
    </row>
    <row r="53" spans="1:16" x14ac:dyDescent="0.25">
      <c r="A53" s="1" t="s">
        <v>2037</v>
      </c>
      <c r="B53" s="2">
        <v>201127727</v>
      </c>
      <c r="C53" t="s">
        <v>974</v>
      </c>
      <c r="D53" t="s">
        <v>1132</v>
      </c>
      <c r="E53" t="s">
        <v>178</v>
      </c>
      <c r="F53" t="s">
        <v>1956</v>
      </c>
      <c r="G53">
        <v>147</v>
      </c>
      <c r="H53" s="3">
        <v>90000</v>
      </c>
      <c r="I53">
        <v>0</v>
      </c>
      <c r="J53" s="3">
        <v>90000</v>
      </c>
      <c r="K53" s="3">
        <v>2583</v>
      </c>
      <c r="L53" s="3">
        <v>9455.59</v>
      </c>
      <c r="M53" s="3">
        <v>2736</v>
      </c>
      <c r="N53" s="3">
        <v>16202.7</v>
      </c>
      <c r="O53" s="3">
        <v>30977.29</v>
      </c>
      <c r="P53" s="3">
        <v>59022.71</v>
      </c>
    </row>
    <row r="54" spans="1:16" x14ac:dyDescent="0.25">
      <c r="A54" s="1" t="s">
        <v>13</v>
      </c>
      <c r="B54" s="2">
        <v>3700233921</v>
      </c>
      <c r="C54" t="s">
        <v>566</v>
      </c>
      <c r="D54" t="s">
        <v>1091</v>
      </c>
      <c r="E54" t="s">
        <v>25</v>
      </c>
      <c r="F54" t="s">
        <v>1593</v>
      </c>
      <c r="G54">
        <v>381</v>
      </c>
      <c r="H54" s="3">
        <v>10000</v>
      </c>
      <c r="I54">
        <v>0</v>
      </c>
      <c r="J54" s="3">
        <v>10000</v>
      </c>
      <c r="K54">
        <v>287</v>
      </c>
      <c r="L54">
        <v>0</v>
      </c>
      <c r="M54">
        <v>304</v>
      </c>
      <c r="N54">
        <v>75</v>
      </c>
      <c r="O54">
        <v>666</v>
      </c>
      <c r="P54" s="3">
        <v>9334</v>
      </c>
    </row>
    <row r="55" spans="1:16" x14ac:dyDescent="0.25">
      <c r="A55" s="1" t="s">
        <v>13</v>
      </c>
      <c r="B55" s="2">
        <v>3101457863</v>
      </c>
      <c r="C55" s="4" t="s">
        <v>541</v>
      </c>
      <c r="D55" t="s">
        <v>1137</v>
      </c>
      <c r="E55" t="s">
        <v>29</v>
      </c>
      <c r="F55" t="s">
        <v>1569</v>
      </c>
      <c r="G55">
        <v>403</v>
      </c>
      <c r="H55" s="3">
        <v>11511.5</v>
      </c>
      <c r="I55">
        <v>0</v>
      </c>
      <c r="J55" s="3">
        <v>11511.5</v>
      </c>
      <c r="K55">
        <v>330.38</v>
      </c>
      <c r="L55">
        <v>0</v>
      </c>
      <c r="M55">
        <v>349.95</v>
      </c>
      <c r="N55" s="3">
        <v>1281.33</v>
      </c>
      <c r="O55" s="3">
        <v>1961.66</v>
      </c>
      <c r="P55" s="3">
        <v>9549.84</v>
      </c>
    </row>
    <row r="56" spans="1:16" x14ac:dyDescent="0.25">
      <c r="A56" s="1" t="s">
        <v>13</v>
      </c>
      <c r="B56" s="2">
        <v>3101470445</v>
      </c>
      <c r="C56" t="s">
        <v>542</v>
      </c>
      <c r="D56" t="s">
        <v>1129</v>
      </c>
      <c r="E56" t="s">
        <v>58</v>
      </c>
      <c r="F56" t="s">
        <v>1570</v>
      </c>
      <c r="G56">
        <v>102</v>
      </c>
      <c r="H56" s="3">
        <v>10000</v>
      </c>
      <c r="I56">
        <v>0</v>
      </c>
      <c r="J56" s="3">
        <v>10000</v>
      </c>
      <c r="K56">
        <v>287</v>
      </c>
      <c r="L56">
        <v>0</v>
      </c>
      <c r="M56">
        <v>304</v>
      </c>
      <c r="N56">
        <v>25</v>
      </c>
      <c r="O56">
        <v>616</v>
      </c>
      <c r="P56" s="3">
        <v>9384</v>
      </c>
    </row>
    <row r="57" spans="1:16" x14ac:dyDescent="0.25">
      <c r="A57" s="1" t="s">
        <v>13</v>
      </c>
      <c r="B57" s="2">
        <v>114764194</v>
      </c>
      <c r="C57" t="s">
        <v>322</v>
      </c>
      <c r="D57" t="s">
        <v>1113</v>
      </c>
      <c r="E57" t="s">
        <v>51</v>
      </c>
      <c r="F57" t="s">
        <v>1380</v>
      </c>
      <c r="G57">
        <v>136</v>
      </c>
      <c r="H57" s="3">
        <v>16000</v>
      </c>
      <c r="I57">
        <v>0</v>
      </c>
      <c r="J57" s="3">
        <v>16000</v>
      </c>
      <c r="K57">
        <v>459.2</v>
      </c>
      <c r="L57">
        <v>0</v>
      </c>
      <c r="M57">
        <v>486.4</v>
      </c>
      <c r="N57" s="3">
        <v>10827.59</v>
      </c>
      <c r="O57" s="3">
        <v>11773.19</v>
      </c>
      <c r="P57" s="3">
        <v>4226.8100000000004</v>
      </c>
    </row>
    <row r="58" spans="1:16" x14ac:dyDescent="0.25">
      <c r="A58" s="1" t="s">
        <v>13</v>
      </c>
      <c r="B58" s="2">
        <v>104264460</v>
      </c>
      <c r="C58" s="4" t="s">
        <v>115</v>
      </c>
      <c r="D58" t="s">
        <v>1113</v>
      </c>
      <c r="E58" t="s">
        <v>58</v>
      </c>
      <c r="F58" t="s">
        <v>1224</v>
      </c>
      <c r="G58">
        <v>38</v>
      </c>
      <c r="H58" s="3">
        <v>13200</v>
      </c>
      <c r="I58">
        <v>0</v>
      </c>
      <c r="J58" s="3">
        <v>13200</v>
      </c>
      <c r="K58">
        <v>378.84</v>
      </c>
      <c r="L58">
        <v>0</v>
      </c>
      <c r="M58">
        <v>401.28</v>
      </c>
      <c r="N58" s="3">
        <v>1064</v>
      </c>
      <c r="O58" s="3">
        <v>1844.12</v>
      </c>
      <c r="P58" s="3">
        <v>11355.88</v>
      </c>
    </row>
    <row r="59" spans="1:16" x14ac:dyDescent="0.25">
      <c r="A59" s="1" t="s">
        <v>13</v>
      </c>
      <c r="B59" s="2">
        <v>106699812</v>
      </c>
      <c r="C59" t="s">
        <v>156</v>
      </c>
      <c r="D59" t="s">
        <v>1091</v>
      </c>
      <c r="E59" t="s">
        <v>25</v>
      </c>
      <c r="F59" t="s">
        <v>1253</v>
      </c>
      <c r="G59">
        <v>402</v>
      </c>
      <c r="H59" s="3">
        <v>10000</v>
      </c>
      <c r="I59">
        <v>0</v>
      </c>
      <c r="J59" s="3">
        <v>10000</v>
      </c>
      <c r="K59">
        <v>287</v>
      </c>
      <c r="L59">
        <v>0</v>
      </c>
      <c r="M59">
        <v>304</v>
      </c>
      <c r="N59">
        <v>75</v>
      </c>
      <c r="O59">
        <v>666</v>
      </c>
      <c r="P59" s="3">
        <v>9334</v>
      </c>
    </row>
    <row r="60" spans="1:16" x14ac:dyDescent="0.25">
      <c r="A60" s="1" t="s">
        <v>1865</v>
      </c>
      <c r="B60" s="2">
        <v>40221296144</v>
      </c>
      <c r="C60" t="s">
        <v>872</v>
      </c>
      <c r="D60" t="s">
        <v>1128</v>
      </c>
      <c r="E60" t="s">
        <v>27</v>
      </c>
      <c r="F60" t="s">
        <v>1864</v>
      </c>
      <c r="G60">
        <v>7</v>
      </c>
      <c r="H60" s="3">
        <v>26250</v>
      </c>
      <c r="I60">
        <v>0</v>
      </c>
      <c r="J60" s="3">
        <v>26250</v>
      </c>
      <c r="K60">
        <v>753.38</v>
      </c>
      <c r="L60">
        <v>0</v>
      </c>
      <c r="M60">
        <v>798</v>
      </c>
      <c r="N60" s="3">
        <v>1427.11</v>
      </c>
      <c r="O60" s="3">
        <v>2978.49</v>
      </c>
      <c r="P60" s="3">
        <v>23271.51</v>
      </c>
    </row>
    <row r="61" spans="1:16" x14ac:dyDescent="0.25">
      <c r="A61" s="1" t="s">
        <v>13</v>
      </c>
      <c r="B61" s="2">
        <v>5600904998</v>
      </c>
      <c r="C61" t="s">
        <v>629</v>
      </c>
      <c r="D61" t="s">
        <v>1137</v>
      </c>
      <c r="E61" t="s">
        <v>159</v>
      </c>
      <c r="F61" t="s">
        <v>1650</v>
      </c>
      <c r="G61">
        <v>568</v>
      </c>
      <c r="H61" s="3">
        <v>150000</v>
      </c>
      <c r="I61">
        <v>0</v>
      </c>
      <c r="J61" s="3">
        <v>150000</v>
      </c>
      <c r="K61" s="3">
        <v>4305</v>
      </c>
      <c r="L61" s="3">
        <v>23981.99</v>
      </c>
      <c r="M61" s="3">
        <v>4098.53</v>
      </c>
      <c r="N61">
        <v>25</v>
      </c>
      <c r="O61" s="3">
        <v>32410.52</v>
      </c>
      <c r="P61" s="3">
        <v>117589.48</v>
      </c>
    </row>
    <row r="62" spans="1:16" x14ac:dyDescent="0.25">
      <c r="A62" s="1" t="s">
        <v>13</v>
      </c>
      <c r="B62" s="2">
        <v>2800347441</v>
      </c>
      <c r="C62" s="4" t="s">
        <v>527</v>
      </c>
      <c r="D62" t="s">
        <v>1137</v>
      </c>
      <c r="E62" t="s">
        <v>58</v>
      </c>
      <c r="F62" t="s">
        <v>1556</v>
      </c>
      <c r="G62">
        <v>395</v>
      </c>
      <c r="H62" s="3">
        <v>10000</v>
      </c>
      <c r="I62">
        <v>0</v>
      </c>
      <c r="J62" s="3">
        <v>10000</v>
      </c>
      <c r="K62">
        <v>287</v>
      </c>
      <c r="L62">
        <v>0</v>
      </c>
      <c r="M62">
        <v>304</v>
      </c>
      <c r="N62" s="3">
        <v>1265.1199999999999</v>
      </c>
      <c r="O62" s="3">
        <v>1856.12</v>
      </c>
      <c r="P62" s="3">
        <v>8143.88</v>
      </c>
    </row>
    <row r="63" spans="1:16" x14ac:dyDescent="0.25">
      <c r="A63" s="1" t="s">
        <v>2037</v>
      </c>
      <c r="B63" s="2">
        <v>4702173131</v>
      </c>
      <c r="C63" t="s">
        <v>1006</v>
      </c>
      <c r="D63" t="s">
        <v>1133</v>
      </c>
      <c r="E63" t="s">
        <v>181</v>
      </c>
      <c r="F63" s="5">
        <v>4702173131</v>
      </c>
      <c r="G63">
        <v>1015</v>
      </c>
      <c r="H63" s="3">
        <v>12000</v>
      </c>
      <c r="I63">
        <v>0</v>
      </c>
      <c r="J63" s="3">
        <v>12000</v>
      </c>
      <c r="K63">
        <v>344.4</v>
      </c>
      <c r="L63">
        <v>0</v>
      </c>
      <c r="M63">
        <v>364.8</v>
      </c>
      <c r="N63">
        <v>25</v>
      </c>
      <c r="O63">
        <v>734.2</v>
      </c>
      <c r="P63" s="3">
        <v>11265.8</v>
      </c>
    </row>
    <row r="64" spans="1:16" x14ac:dyDescent="0.25">
      <c r="A64" s="1" t="s">
        <v>13</v>
      </c>
      <c r="B64" s="2">
        <v>7100080014</v>
      </c>
      <c r="C64" t="s">
        <v>654</v>
      </c>
      <c r="D64" t="s">
        <v>1137</v>
      </c>
      <c r="E64" t="s">
        <v>29</v>
      </c>
      <c r="F64" t="s">
        <v>1671</v>
      </c>
      <c r="G64">
        <v>861</v>
      </c>
      <c r="H64" s="3">
        <v>20000</v>
      </c>
      <c r="I64">
        <v>0</v>
      </c>
      <c r="J64" s="3">
        <v>20000</v>
      </c>
      <c r="K64">
        <v>574</v>
      </c>
      <c r="L64">
        <v>0</v>
      </c>
      <c r="M64">
        <v>608</v>
      </c>
      <c r="N64">
        <v>25</v>
      </c>
      <c r="O64" s="3">
        <v>1207</v>
      </c>
      <c r="P64" s="3">
        <v>18793</v>
      </c>
    </row>
    <row r="65" spans="1:16" x14ac:dyDescent="0.25">
      <c r="A65" s="1" t="s">
        <v>1865</v>
      </c>
      <c r="B65" s="2">
        <v>118673433</v>
      </c>
      <c r="C65" t="s">
        <v>865</v>
      </c>
      <c r="D65" t="s">
        <v>1134</v>
      </c>
      <c r="E65" t="s">
        <v>56</v>
      </c>
      <c r="F65" t="s">
        <v>1858</v>
      </c>
      <c r="G65">
        <v>47</v>
      </c>
      <c r="H65" s="3">
        <v>60000</v>
      </c>
      <c r="I65">
        <v>0</v>
      </c>
      <c r="J65" s="3">
        <v>60000</v>
      </c>
      <c r="K65" s="3">
        <v>1722</v>
      </c>
      <c r="L65" s="3">
        <v>3486.68</v>
      </c>
      <c r="M65" s="3">
        <v>1824</v>
      </c>
      <c r="N65">
        <v>25</v>
      </c>
      <c r="O65" s="3">
        <v>7057.68</v>
      </c>
      <c r="P65" s="3">
        <v>52942.32</v>
      </c>
    </row>
    <row r="66" spans="1:16" x14ac:dyDescent="0.25">
      <c r="A66" s="1" t="s">
        <v>13</v>
      </c>
      <c r="B66" s="2">
        <v>6700020289</v>
      </c>
      <c r="C66" t="s">
        <v>642</v>
      </c>
      <c r="D66" t="s">
        <v>1137</v>
      </c>
      <c r="E66" t="s">
        <v>78</v>
      </c>
      <c r="F66" t="s">
        <v>1661</v>
      </c>
      <c r="G66">
        <v>666</v>
      </c>
      <c r="H66" s="3">
        <v>12500</v>
      </c>
      <c r="I66">
        <v>0</v>
      </c>
      <c r="J66" s="3">
        <v>12500</v>
      </c>
      <c r="K66">
        <v>358.75</v>
      </c>
      <c r="L66">
        <v>0</v>
      </c>
      <c r="M66">
        <v>380</v>
      </c>
      <c r="N66">
        <v>25</v>
      </c>
      <c r="O66">
        <v>763.75</v>
      </c>
      <c r="P66" s="3">
        <v>11736.25</v>
      </c>
    </row>
    <row r="67" spans="1:16" x14ac:dyDescent="0.25">
      <c r="A67" s="1" t="s">
        <v>13</v>
      </c>
      <c r="B67" s="2">
        <v>111149050</v>
      </c>
      <c r="C67" t="s">
        <v>246</v>
      </c>
      <c r="D67" t="s">
        <v>1109</v>
      </c>
      <c r="E67" t="s">
        <v>68</v>
      </c>
      <c r="F67" t="s">
        <v>1316</v>
      </c>
      <c r="G67">
        <v>9</v>
      </c>
      <c r="H67" s="3">
        <v>26250</v>
      </c>
      <c r="I67">
        <v>0</v>
      </c>
      <c r="J67" s="3">
        <v>26250</v>
      </c>
      <c r="K67">
        <v>753.38</v>
      </c>
      <c r="L67">
        <v>0</v>
      </c>
      <c r="M67">
        <v>798</v>
      </c>
      <c r="N67" s="3">
        <v>12791.72</v>
      </c>
      <c r="O67" s="3">
        <v>14343.1</v>
      </c>
      <c r="P67" s="3">
        <v>11906.9</v>
      </c>
    </row>
    <row r="68" spans="1:16" x14ac:dyDescent="0.25">
      <c r="A68" s="1" t="s">
        <v>13</v>
      </c>
      <c r="B68" s="2">
        <v>300484813</v>
      </c>
      <c r="C68" t="s">
        <v>429</v>
      </c>
      <c r="D68" t="s">
        <v>1137</v>
      </c>
      <c r="E68" t="s">
        <v>430</v>
      </c>
      <c r="F68" t="s">
        <v>1469</v>
      </c>
      <c r="G68">
        <v>320</v>
      </c>
      <c r="H68" s="3">
        <v>10000</v>
      </c>
      <c r="I68">
        <v>0</v>
      </c>
      <c r="J68" s="3">
        <v>10000</v>
      </c>
      <c r="K68">
        <v>287</v>
      </c>
      <c r="L68">
        <v>0</v>
      </c>
      <c r="M68">
        <v>304</v>
      </c>
      <c r="N68">
        <v>25</v>
      </c>
      <c r="O68">
        <v>616</v>
      </c>
      <c r="P68" s="3">
        <v>9384</v>
      </c>
    </row>
    <row r="69" spans="1:16" x14ac:dyDescent="0.25">
      <c r="A69" s="1" t="s">
        <v>13</v>
      </c>
      <c r="B69" s="2">
        <v>22400362350</v>
      </c>
      <c r="C69" t="s">
        <v>745</v>
      </c>
      <c r="D69" t="s">
        <v>1112</v>
      </c>
      <c r="E69" t="s">
        <v>108</v>
      </c>
      <c r="F69" t="s">
        <v>1752</v>
      </c>
      <c r="G69">
        <v>24</v>
      </c>
      <c r="H69" s="3">
        <v>22218</v>
      </c>
      <c r="I69">
        <v>0</v>
      </c>
      <c r="J69" s="3">
        <v>22218</v>
      </c>
      <c r="K69">
        <v>637.66</v>
      </c>
      <c r="L69">
        <v>0</v>
      </c>
      <c r="M69">
        <v>675.43</v>
      </c>
      <c r="N69">
        <v>829.22</v>
      </c>
      <c r="O69" s="3">
        <v>2142.31</v>
      </c>
      <c r="P69" s="3">
        <v>20075.689999999999</v>
      </c>
    </row>
    <row r="70" spans="1:16" x14ac:dyDescent="0.25">
      <c r="A70" s="1" t="s">
        <v>2037</v>
      </c>
      <c r="B70" s="2">
        <v>3600042802</v>
      </c>
      <c r="C70" t="s">
        <v>999</v>
      </c>
      <c r="D70" t="s">
        <v>1148</v>
      </c>
      <c r="E70" t="s">
        <v>871</v>
      </c>
      <c r="F70" t="s">
        <v>1978</v>
      </c>
      <c r="G70">
        <v>20</v>
      </c>
      <c r="H70" s="3">
        <v>225000</v>
      </c>
      <c r="I70">
        <v>0</v>
      </c>
      <c r="J70" s="3">
        <v>225000</v>
      </c>
      <c r="K70" s="3">
        <v>6457.5</v>
      </c>
      <c r="L70" s="3">
        <v>42193.86</v>
      </c>
      <c r="M70" s="3">
        <v>4098.53</v>
      </c>
      <c r="N70">
        <v>25</v>
      </c>
      <c r="O70" s="3">
        <v>52774.89</v>
      </c>
      <c r="P70" s="3">
        <v>172225.11</v>
      </c>
    </row>
    <row r="71" spans="1:16" x14ac:dyDescent="0.25">
      <c r="A71" s="1" t="s">
        <v>13</v>
      </c>
      <c r="B71" s="2">
        <v>1000888147</v>
      </c>
      <c r="C71" t="s">
        <v>448</v>
      </c>
      <c r="D71" t="s">
        <v>1137</v>
      </c>
      <c r="E71" t="s">
        <v>159</v>
      </c>
      <c r="F71" t="s">
        <v>1485</v>
      </c>
      <c r="G71">
        <v>606</v>
      </c>
      <c r="H71" s="3">
        <v>150000</v>
      </c>
      <c r="I71">
        <v>0</v>
      </c>
      <c r="J71" s="3">
        <v>150000</v>
      </c>
      <c r="K71" s="3">
        <v>4305</v>
      </c>
      <c r="L71" s="3">
        <v>23981.99</v>
      </c>
      <c r="M71" s="3">
        <v>4098.53</v>
      </c>
      <c r="N71">
        <v>25</v>
      </c>
      <c r="O71" s="3">
        <v>32410.52</v>
      </c>
      <c r="P71" s="3">
        <v>117589.48</v>
      </c>
    </row>
    <row r="72" spans="1:16" x14ac:dyDescent="0.25">
      <c r="A72" s="1" t="s">
        <v>13</v>
      </c>
      <c r="B72" s="2">
        <v>2200024186</v>
      </c>
      <c r="C72" t="s">
        <v>501</v>
      </c>
      <c r="D72" t="s">
        <v>1091</v>
      </c>
      <c r="E72" t="s">
        <v>25</v>
      </c>
      <c r="F72" t="s">
        <v>1531</v>
      </c>
      <c r="G72">
        <v>386</v>
      </c>
      <c r="H72" s="3">
        <v>10000</v>
      </c>
      <c r="I72">
        <v>0</v>
      </c>
      <c r="J72" s="3">
        <v>10000</v>
      </c>
      <c r="K72">
        <v>287</v>
      </c>
      <c r="L72">
        <v>0</v>
      </c>
      <c r="M72">
        <v>304</v>
      </c>
      <c r="N72">
        <v>75</v>
      </c>
      <c r="O72">
        <v>666</v>
      </c>
      <c r="P72" s="3">
        <v>9334</v>
      </c>
    </row>
    <row r="73" spans="1:16" x14ac:dyDescent="0.25">
      <c r="A73" s="1" t="s">
        <v>13</v>
      </c>
      <c r="B73" s="2">
        <v>300295920</v>
      </c>
      <c r="C73" t="s">
        <v>425</v>
      </c>
      <c r="D73" t="s">
        <v>1137</v>
      </c>
      <c r="E73" t="s">
        <v>159</v>
      </c>
      <c r="F73" t="s">
        <v>1465</v>
      </c>
      <c r="G73">
        <v>610</v>
      </c>
      <c r="H73" s="3">
        <v>150000</v>
      </c>
      <c r="I73">
        <v>0</v>
      </c>
      <c r="J73" s="3">
        <v>150000</v>
      </c>
      <c r="K73" s="3">
        <v>4305</v>
      </c>
      <c r="L73" s="3">
        <v>23981.99</v>
      </c>
      <c r="M73" s="3">
        <v>4098.53</v>
      </c>
      <c r="N73">
        <v>25</v>
      </c>
      <c r="O73" s="3">
        <v>32410.52</v>
      </c>
      <c r="P73" s="3">
        <v>117589.48</v>
      </c>
    </row>
    <row r="74" spans="1:16" x14ac:dyDescent="0.25">
      <c r="A74" s="1" t="s">
        <v>13</v>
      </c>
      <c r="B74" s="2">
        <v>22300674961</v>
      </c>
      <c r="C74" t="s">
        <v>728</v>
      </c>
      <c r="D74" t="s">
        <v>1134</v>
      </c>
      <c r="E74" t="s">
        <v>51</v>
      </c>
      <c r="F74" t="s">
        <v>1736</v>
      </c>
      <c r="G74">
        <v>42</v>
      </c>
      <c r="H74" s="3">
        <v>20000</v>
      </c>
      <c r="I74">
        <v>0</v>
      </c>
      <c r="J74" s="3">
        <v>20000</v>
      </c>
      <c r="K74">
        <v>574</v>
      </c>
      <c r="L74">
        <v>0</v>
      </c>
      <c r="M74">
        <v>608</v>
      </c>
      <c r="N74" s="3">
        <v>2304.77</v>
      </c>
      <c r="O74" s="3">
        <v>3486.77</v>
      </c>
      <c r="P74" s="3">
        <v>16513.23</v>
      </c>
    </row>
    <row r="75" spans="1:16" x14ac:dyDescent="0.25">
      <c r="A75" s="1" t="s">
        <v>2037</v>
      </c>
      <c r="B75" s="2">
        <v>117887992</v>
      </c>
      <c r="C75" t="s">
        <v>967</v>
      </c>
      <c r="D75" t="s">
        <v>1128</v>
      </c>
      <c r="E75" t="s">
        <v>51</v>
      </c>
      <c r="F75" t="s">
        <v>1949</v>
      </c>
      <c r="G75">
        <v>8</v>
      </c>
      <c r="H75" s="3">
        <v>31000</v>
      </c>
      <c r="I75">
        <v>0</v>
      </c>
      <c r="J75" s="3">
        <v>31000</v>
      </c>
      <c r="K75">
        <v>889.7</v>
      </c>
      <c r="L75">
        <v>0</v>
      </c>
      <c r="M75">
        <v>942.4</v>
      </c>
      <c r="N75" s="3">
        <v>2831.33</v>
      </c>
      <c r="O75" s="3">
        <v>4663.43</v>
      </c>
      <c r="P75" s="3">
        <v>26336.57</v>
      </c>
    </row>
    <row r="76" spans="1:16" x14ac:dyDescent="0.25">
      <c r="A76" s="1" t="s">
        <v>13</v>
      </c>
      <c r="B76" s="2">
        <v>2600185231</v>
      </c>
      <c r="C76" t="s">
        <v>519</v>
      </c>
      <c r="D76" t="s">
        <v>1082</v>
      </c>
      <c r="E76" t="s">
        <v>212</v>
      </c>
      <c r="F76" t="s">
        <v>1548</v>
      </c>
      <c r="G76">
        <v>34</v>
      </c>
      <c r="H76" s="3">
        <v>120000</v>
      </c>
      <c r="I76">
        <v>0</v>
      </c>
      <c r="J76" s="3">
        <v>120000</v>
      </c>
      <c r="K76" s="3">
        <v>3444</v>
      </c>
      <c r="L76" s="3">
        <v>16809.87</v>
      </c>
      <c r="M76" s="3">
        <v>3648</v>
      </c>
      <c r="N76" s="3">
        <v>2502.66</v>
      </c>
      <c r="O76" s="3">
        <v>26404.53</v>
      </c>
      <c r="P76" s="3">
        <v>93595.47</v>
      </c>
    </row>
    <row r="77" spans="1:16" x14ac:dyDescent="0.25">
      <c r="A77" s="1" t="s">
        <v>13</v>
      </c>
      <c r="B77" s="2">
        <v>6000132149</v>
      </c>
      <c r="C77" t="s">
        <v>633</v>
      </c>
      <c r="D77" t="s">
        <v>1112</v>
      </c>
      <c r="E77" t="s">
        <v>634</v>
      </c>
      <c r="F77" t="s">
        <v>1654</v>
      </c>
      <c r="G77">
        <v>46</v>
      </c>
      <c r="H77" s="3">
        <v>31500</v>
      </c>
      <c r="I77">
        <v>0</v>
      </c>
      <c r="J77" s="3">
        <v>31500</v>
      </c>
      <c r="K77">
        <v>904.05</v>
      </c>
      <c r="L77">
        <v>0</v>
      </c>
      <c r="M77">
        <v>957.6</v>
      </c>
      <c r="N77">
        <v>25</v>
      </c>
      <c r="O77" s="3">
        <v>1886.65</v>
      </c>
      <c r="P77" s="3">
        <v>29613.35</v>
      </c>
    </row>
    <row r="78" spans="1:16" x14ac:dyDescent="0.25">
      <c r="A78" s="1" t="s">
        <v>2037</v>
      </c>
      <c r="B78" s="2">
        <v>107140485</v>
      </c>
      <c r="C78" s="4" t="s">
        <v>913</v>
      </c>
      <c r="D78" t="s">
        <v>1136</v>
      </c>
      <c r="E78" t="s">
        <v>368</v>
      </c>
      <c r="F78" t="s">
        <v>1901</v>
      </c>
      <c r="G78">
        <v>4</v>
      </c>
      <c r="H78" s="3">
        <v>150000</v>
      </c>
      <c r="I78">
        <v>0</v>
      </c>
      <c r="J78" s="3">
        <v>150000</v>
      </c>
      <c r="K78" s="3">
        <v>4305</v>
      </c>
      <c r="L78" s="3">
        <v>23981.99</v>
      </c>
      <c r="M78" s="3">
        <v>4098.53</v>
      </c>
      <c r="N78" s="3">
        <v>15783.41</v>
      </c>
      <c r="O78" s="3">
        <v>48168.93</v>
      </c>
      <c r="P78" s="3">
        <v>101831.07</v>
      </c>
    </row>
    <row r="79" spans="1:16" x14ac:dyDescent="0.25">
      <c r="A79" s="1" t="s">
        <v>13</v>
      </c>
      <c r="B79" s="2">
        <v>107000630</v>
      </c>
      <c r="C79" t="s">
        <v>161</v>
      </c>
      <c r="D79" t="s">
        <v>1112</v>
      </c>
      <c r="E79" t="s">
        <v>108</v>
      </c>
      <c r="F79" t="s">
        <v>1257</v>
      </c>
      <c r="G79">
        <v>806</v>
      </c>
      <c r="H79" s="3">
        <v>30000</v>
      </c>
      <c r="I79">
        <v>0</v>
      </c>
      <c r="J79" s="3">
        <v>30000</v>
      </c>
      <c r="K79">
        <v>861</v>
      </c>
      <c r="L79">
        <v>0</v>
      </c>
      <c r="M79">
        <v>912</v>
      </c>
      <c r="N79" s="3">
        <v>1783.46</v>
      </c>
      <c r="O79" s="3">
        <v>3556.46</v>
      </c>
      <c r="P79" s="3">
        <v>26443.54</v>
      </c>
    </row>
    <row r="80" spans="1:16" x14ac:dyDescent="0.25">
      <c r="A80" s="1" t="s">
        <v>13</v>
      </c>
      <c r="B80" s="2">
        <v>2300018906</v>
      </c>
      <c r="C80" t="s">
        <v>506</v>
      </c>
      <c r="D80" t="s">
        <v>1137</v>
      </c>
      <c r="E80" t="s">
        <v>159</v>
      </c>
      <c r="F80" t="s">
        <v>1536</v>
      </c>
      <c r="G80">
        <v>596</v>
      </c>
      <c r="H80" s="3">
        <v>150000</v>
      </c>
      <c r="I80">
        <v>0</v>
      </c>
      <c r="J80" s="3">
        <v>150000</v>
      </c>
      <c r="K80" s="3">
        <v>4305</v>
      </c>
      <c r="L80" s="3">
        <v>23981.99</v>
      </c>
      <c r="M80" s="3">
        <v>4098.53</v>
      </c>
      <c r="N80">
        <v>25</v>
      </c>
      <c r="O80" s="3">
        <v>32410.52</v>
      </c>
      <c r="P80" s="3">
        <v>117589.48</v>
      </c>
    </row>
    <row r="81" spans="1:16" x14ac:dyDescent="0.25">
      <c r="A81" s="1" t="s">
        <v>13</v>
      </c>
      <c r="B81" s="2">
        <v>4800361471</v>
      </c>
      <c r="C81" s="4" t="s">
        <v>602</v>
      </c>
      <c r="D81" t="s">
        <v>1134</v>
      </c>
      <c r="E81" t="s">
        <v>96</v>
      </c>
      <c r="F81" t="s">
        <v>1627</v>
      </c>
      <c r="G81">
        <v>37</v>
      </c>
      <c r="H81" s="3">
        <v>42000</v>
      </c>
      <c r="I81">
        <v>0</v>
      </c>
      <c r="J81" s="3">
        <v>42000</v>
      </c>
      <c r="K81" s="3">
        <v>1205.4000000000001</v>
      </c>
      <c r="L81">
        <v>724.92</v>
      </c>
      <c r="M81" s="3">
        <v>1276.8</v>
      </c>
      <c r="N81">
        <v>829.22</v>
      </c>
      <c r="O81" s="3">
        <v>4036.34</v>
      </c>
      <c r="P81" s="3">
        <v>37963.660000000003</v>
      </c>
    </row>
    <row r="82" spans="1:16" x14ac:dyDescent="0.25">
      <c r="A82" s="1" t="s">
        <v>13</v>
      </c>
      <c r="B82" s="2">
        <v>22400232785</v>
      </c>
      <c r="C82" s="4" t="s">
        <v>744</v>
      </c>
      <c r="D82" t="s">
        <v>1093</v>
      </c>
      <c r="E82" t="s">
        <v>219</v>
      </c>
      <c r="F82" t="s">
        <v>1751</v>
      </c>
      <c r="G82">
        <v>32</v>
      </c>
      <c r="H82" s="3">
        <v>50000</v>
      </c>
      <c r="I82">
        <v>0</v>
      </c>
      <c r="J82" s="3">
        <v>50000</v>
      </c>
      <c r="K82" s="3">
        <v>1435</v>
      </c>
      <c r="L82" s="3">
        <v>1496.96</v>
      </c>
      <c r="M82" s="3">
        <v>1520</v>
      </c>
      <c r="N82" s="3">
        <v>3359.46</v>
      </c>
      <c r="O82" s="3">
        <v>7811.42</v>
      </c>
      <c r="P82" s="3">
        <v>42188.58</v>
      </c>
    </row>
    <row r="83" spans="1:16" x14ac:dyDescent="0.25">
      <c r="A83" s="1" t="s">
        <v>13</v>
      </c>
      <c r="B83" s="2">
        <v>4400076784</v>
      </c>
      <c r="C83" t="s">
        <v>585</v>
      </c>
      <c r="D83" t="s">
        <v>1137</v>
      </c>
      <c r="E83" t="s">
        <v>430</v>
      </c>
      <c r="F83" t="s">
        <v>1611</v>
      </c>
      <c r="G83">
        <v>430</v>
      </c>
      <c r="H83" s="3">
        <v>10000</v>
      </c>
      <c r="I83">
        <v>0</v>
      </c>
      <c r="J83" s="3">
        <v>10000</v>
      </c>
      <c r="K83">
        <v>287</v>
      </c>
      <c r="L83">
        <v>0</v>
      </c>
      <c r="M83">
        <v>304</v>
      </c>
      <c r="N83">
        <v>75</v>
      </c>
      <c r="O83">
        <v>666</v>
      </c>
      <c r="P83" s="3">
        <v>9334</v>
      </c>
    </row>
    <row r="84" spans="1:16" x14ac:dyDescent="0.25">
      <c r="A84" s="1" t="s">
        <v>13</v>
      </c>
      <c r="B84" s="2">
        <v>6400099393</v>
      </c>
      <c r="C84" s="4" t="s">
        <v>635</v>
      </c>
      <c r="D84" t="s">
        <v>1137</v>
      </c>
      <c r="E84" t="s">
        <v>51</v>
      </c>
      <c r="F84" t="s">
        <v>1655</v>
      </c>
      <c r="G84">
        <v>519</v>
      </c>
      <c r="H84" s="3">
        <v>15000</v>
      </c>
      <c r="I84">
        <v>0</v>
      </c>
      <c r="J84" s="3">
        <v>15000</v>
      </c>
      <c r="K84">
        <v>430.5</v>
      </c>
      <c r="L84">
        <v>0</v>
      </c>
      <c r="M84">
        <v>456</v>
      </c>
      <c r="N84" s="3">
        <v>1804.77</v>
      </c>
      <c r="O84" s="3">
        <v>2691.27</v>
      </c>
      <c r="P84" s="3">
        <v>12308.73</v>
      </c>
    </row>
    <row r="85" spans="1:16" x14ac:dyDescent="0.25">
      <c r="A85" s="1" t="s">
        <v>13</v>
      </c>
      <c r="B85" s="2">
        <v>107936346</v>
      </c>
      <c r="C85" t="s">
        <v>187</v>
      </c>
      <c r="D85" t="s">
        <v>1096</v>
      </c>
      <c r="E85" t="s">
        <v>188</v>
      </c>
      <c r="F85" t="s">
        <v>1276</v>
      </c>
      <c r="G85">
        <v>4</v>
      </c>
      <c r="H85" s="3">
        <v>125000</v>
      </c>
      <c r="I85">
        <v>0</v>
      </c>
      <c r="J85" s="3">
        <v>125000</v>
      </c>
      <c r="K85" s="3">
        <v>3587.5</v>
      </c>
      <c r="L85">
        <v>0</v>
      </c>
      <c r="M85" s="3">
        <v>3800</v>
      </c>
      <c r="N85" s="3">
        <v>7483.13</v>
      </c>
      <c r="O85" s="3">
        <v>14870.63</v>
      </c>
      <c r="P85" s="3">
        <v>110129.37</v>
      </c>
    </row>
    <row r="86" spans="1:16" x14ac:dyDescent="0.25">
      <c r="A86" s="1" t="s">
        <v>13</v>
      </c>
      <c r="B86" s="2">
        <v>22301767301</v>
      </c>
      <c r="C86" t="s">
        <v>740</v>
      </c>
      <c r="D86" t="s">
        <v>1086</v>
      </c>
      <c r="E86" t="s">
        <v>741</v>
      </c>
      <c r="F86" t="s">
        <v>1748</v>
      </c>
      <c r="G86">
        <v>65</v>
      </c>
      <c r="H86" s="3">
        <v>16500</v>
      </c>
      <c r="I86">
        <v>0</v>
      </c>
      <c r="J86" s="3">
        <v>16500</v>
      </c>
      <c r="K86">
        <v>473.55</v>
      </c>
      <c r="L86">
        <v>0</v>
      </c>
      <c r="M86">
        <v>501.6</v>
      </c>
      <c r="N86">
        <v>725</v>
      </c>
      <c r="O86" s="3">
        <v>1700.15</v>
      </c>
      <c r="P86" s="3">
        <v>14799.85</v>
      </c>
    </row>
    <row r="87" spans="1:16" x14ac:dyDescent="0.25">
      <c r="A87" s="1" t="s">
        <v>2037</v>
      </c>
      <c r="B87" s="2">
        <v>300693413</v>
      </c>
      <c r="C87" s="4" t="s">
        <v>975</v>
      </c>
      <c r="D87" t="s">
        <v>1133</v>
      </c>
      <c r="E87" t="s">
        <v>178</v>
      </c>
      <c r="F87" t="s">
        <v>1957</v>
      </c>
      <c r="G87">
        <v>148</v>
      </c>
      <c r="H87" s="3">
        <v>120000</v>
      </c>
      <c r="I87">
        <v>0</v>
      </c>
      <c r="J87" s="3">
        <v>120000</v>
      </c>
      <c r="K87" s="3">
        <v>3444</v>
      </c>
      <c r="L87" s="3">
        <v>16809.87</v>
      </c>
      <c r="M87" s="3">
        <v>3648</v>
      </c>
      <c r="N87" s="3">
        <v>5412</v>
      </c>
      <c r="O87" s="3">
        <v>29313.87</v>
      </c>
      <c r="P87" s="3">
        <v>90686.13</v>
      </c>
    </row>
    <row r="88" spans="1:16" x14ac:dyDescent="0.25">
      <c r="A88" s="1" t="s">
        <v>1865</v>
      </c>
      <c r="B88" s="2">
        <v>105591895</v>
      </c>
      <c r="C88" t="s">
        <v>855</v>
      </c>
      <c r="D88" t="s">
        <v>1139</v>
      </c>
      <c r="E88" t="s">
        <v>856</v>
      </c>
      <c r="F88" t="s">
        <v>1849</v>
      </c>
      <c r="G88">
        <v>4</v>
      </c>
      <c r="H88" s="3">
        <v>85000</v>
      </c>
      <c r="I88">
        <v>0</v>
      </c>
      <c r="J88" s="3">
        <v>85000</v>
      </c>
      <c r="K88" s="3">
        <v>2439.5</v>
      </c>
      <c r="L88" s="3">
        <v>8279.4599999999991</v>
      </c>
      <c r="M88" s="3">
        <v>2584</v>
      </c>
      <c r="N88" s="3">
        <v>5532.82</v>
      </c>
      <c r="O88" s="3">
        <v>18835.78</v>
      </c>
      <c r="P88" s="3">
        <v>66164.22</v>
      </c>
    </row>
    <row r="89" spans="1:16" x14ac:dyDescent="0.25">
      <c r="A89" s="1" t="s">
        <v>13</v>
      </c>
      <c r="B89" s="2">
        <v>22300183708</v>
      </c>
      <c r="C89" t="s">
        <v>715</v>
      </c>
      <c r="D89" t="s">
        <v>1096</v>
      </c>
      <c r="E89" t="s">
        <v>63</v>
      </c>
      <c r="F89" t="s">
        <v>1724</v>
      </c>
      <c r="G89">
        <v>11</v>
      </c>
      <c r="H89" s="3">
        <v>55000</v>
      </c>
      <c r="I89">
        <v>0</v>
      </c>
      <c r="J89" s="3">
        <v>55000</v>
      </c>
      <c r="K89" s="3">
        <v>1578.5</v>
      </c>
      <c r="L89">
        <v>0</v>
      </c>
      <c r="M89" s="3">
        <v>1672</v>
      </c>
      <c r="N89" s="3">
        <v>1281.33</v>
      </c>
      <c r="O89" s="3">
        <v>4531.83</v>
      </c>
      <c r="P89" s="3">
        <v>50468.17</v>
      </c>
    </row>
    <row r="90" spans="1:16" x14ac:dyDescent="0.25">
      <c r="A90" s="1" t="s">
        <v>13</v>
      </c>
      <c r="B90" s="2">
        <v>102830346</v>
      </c>
      <c r="C90" t="s">
        <v>75</v>
      </c>
      <c r="D90" t="s">
        <v>1108</v>
      </c>
      <c r="E90" t="s">
        <v>76</v>
      </c>
      <c r="F90" t="s">
        <v>1196</v>
      </c>
      <c r="G90">
        <v>18</v>
      </c>
      <c r="H90" s="3">
        <v>45000</v>
      </c>
      <c r="I90">
        <v>0</v>
      </c>
      <c r="J90" s="3">
        <v>45000</v>
      </c>
      <c r="K90" s="3">
        <v>1291.5</v>
      </c>
      <c r="L90" s="3">
        <v>1148.33</v>
      </c>
      <c r="M90" s="3">
        <v>1368</v>
      </c>
      <c r="N90">
        <v>25</v>
      </c>
      <c r="O90" s="3">
        <v>3832.83</v>
      </c>
      <c r="P90" s="3">
        <v>41167.17</v>
      </c>
    </row>
    <row r="91" spans="1:16" x14ac:dyDescent="0.25">
      <c r="A91" s="1" t="s">
        <v>13</v>
      </c>
      <c r="B91" s="2">
        <v>1001116696</v>
      </c>
      <c r="C91" t="s">
        <v>452</v>
      </c>
      <c r="D91" t="s">
        <v>1137</v>
      </c>
      <c r="E91" t="s">
        <v>27</v>
      </c>
      <c r="F91" t="s">
        <v>1489</v>
      </c>
      <c r="G91">
        <v>629</v>
      </c>
      <c r="H91" s="3">
        <v>15000</v>
      </c>
      <c r="I91">
        <v>0</v>
      </c>
      <c r="J91" s="3">
        <v>15000</v>
      </c>
      <c r="K91">
        <v>430.5</v>
      </c>
      <c r="L91">
        <v>0</v>
      </c>
      <c r="M91">
        <v>456</v>
      </c>
      <c r="N91">
        <v>25</v>
      </c>
      <c r="O91">
        <v>911.5</v>
      </c>
      <c r="P91" s="3">
        <v>14088.5</v>
      </c>
    </row>
    <row r="92" spans="1:16" x14ac:dyDescent="0.25">
      <c r="A92" s="1" t="s">
        <v>2037</v>
      </c>
      <c r="B92" s="2">
        <v>100641075</v>
      </c>
      <c r="C92" t="s">
        <v>882</v>
      </c>
      <c r="D92" t="s">
        <v>1144</v>
      </c>
      <c r="E92" t="s">
        <v>284</v>
      </c>
      <c r="F92" t="s">
        <v>1873</v>
      </c>
      <c r="G92">
        <v>73</v>
      </c>
      <c r="H92" s="3">
        <v>22770</v>
      </c>
      <c r="I92">
        <v>0</v>
      </c>
      <c r="J92" s="3">
        <v>22770</v>
      </c>
      <c r="K92">
        <v>653.5</v>
      </c>
      <c r="L92">
        <v>0</v>
      </c>
      <c r="M92">
        <v>692.21</v>
      </c>
      <c r="N92" s="3">
        <v>1402.66</v>
      </c>
      <c r="O92" s="3">
        <v>2748.37</v>
      </c>
      <c r="P92" s="3">
        <v>20021.63</v>
      </c>
    </row>
    <row r="93" spans="1:16" x14ac:dyDescent="0.25">
      <c r="A93" s="1" t="s">
        <v>13</v>
      </c>
      <c r="B93" s="2">
        <v>109100594</v>
      </c>
      <c r="C93" s="4" t="s">
        <v>217</v>
      </c>
      <c r="D93" t="s">
        <v>1119</v>
      </c>
      <c r="E93" t="s">
        <v>96</v>
      </c>
      <c r="F93" t="s">
        <v>1298</v>
      </c>
      <c r="G93">
        <v>8</v>
      </c>
      <c r="H93" s="3">
        <v>35000</v>
      </c>
      <c r="I93">
        <v>0</v>
      </c>
      <c r="J93" s="3">
        <v>35000</v>
      </c>
      <c r="K93" s="3">
        <v>1004.5</v>
      </c>
      <c r="L93">
        <v>0</v>
      </c>
      <c r="M93" s="3">
        <v>1064</v>
      </c>
      <c r="N93">
        <v>575</v>
      </c>
      <c r="O93" s="3">
        <v>2643.5</v>
      </c>
      <c r="P93" s="3">
        <v>32356.5</v>
      </c>
    </row>
    <row r="94" spans="1:16" x14ac:dyDescent="0.25">
      <c r="A94" s="1" t="s">
        <v>13</v>
      </c>
      <c r="B94" s="2">
        <v>22301099671</v>
      </c>
      <c r="C94" t="s">
        <v>736</v>
      </c>
      <c r="D94" t="s">
        <v>1104</v>
      </c>
      <c r="E94" t="s">
        <v>84</v>
      </c>
      <c r="F94" t="s">
        <v>1744</v>
      </c>
      <c r="G94">
        <v>7</v>
      </c>
      <c r="H94" s="3">
        <v>26250</v>
      </c>
      <c r="I94">
        <v>0</v>
      </c>
      <c r="J94" s="3">
        <v>26250</v>
      </c>
      <c r="K94">
        <v>753.38</v>
      </c>
      <c r="L94">
        <v>0</v>
      </c>
      <c r="M94">
        <v>798</v>
      </c>
      <c r="N94" s="3">
        <v>8539.6299999999992</v>
      </c>
      <c r="O94" s="3">
        <v>10091.01</v>
      </c>
      <c r="P94" s="3">
        <v>16158.99</v>
      </c>
    </row>
    <row r="95" spans="1:16" x14ac:dyDescent="0.25">
      <c r="A95" s="1" t="s">
        <v>13</v>
      </c>
      <c r="B95" s="2">
        <v>112438106</v>
      </c>
      <c r="C95" t="s">
        <v>273</v>
      </c>
      <c r="D95" t="s">
        <v>1093</v>
      </c>
      <c r="E95" t="s">
        <v>51</v>
      </c>
      <c r="F95" t="s">
        <v>1339</v>
      </c>
      <c r="G95">
        <v>37</v>
      </c>
      <c r="H95" s="3">
        <v>38000</v>
      </c>
      <c r="I95">
        <v>0</v>
      </c>
      <c r="J95" s="3">
        <v>38000</v>
      </c>
      <c r="K95" s="3">
        <v>1090.5999999999999</v>
      </c>
      <c r="L95">
        <v>160.38</v>
      </c>
      <c r="M95" s="3">
        <v>1155.2</v>
      </c>
      <c r="N95">
        <v>25</v>
      </c>
      <c r="O95" s="3">
        <v>2431.1799999999998</v>
      </c>
      <c r="P95" s="3">
        <v>35568.82</v>
      </c>
    </row>
    <row r="96" spans="1:16" x14ac:dyDescent="0.25">
      <c r="A96" s="1" t="s">
        <v>13</v>
      </c>
      <c r="B96" s="2">
        <v>114980378</v>
      </c>
      <c r="C96" t="s">
        <v>332</v>
      </c>
      <c r="D96" t="s">
        <v>1113</v>
      </c>
      <c r="E96" t="s">
        <v>58</v>
      </c>
      <c r="F96" t="s">
        <v>1387</v>
      </c>
      <c r="G96">
        <v>83</v>
      </c>
      <c r="H96" s="3">
        <v>10000</v>
      </c>
      <c r="I96">
        <v>0</v>
      </c>
      <c r="J96" s="3">
        <v>10000</v>
      </c>
      <c r="K96">
        <v>287</v>
      </c>
      <c r="L96">
        <v>0</v>
      </c>
      <c r="M96">
        <v>304</v>
      </c>
      <c r="N96">
        <v>566</v>
      </c>
      <c r="O96" s="3">
        <v>1157</v>
      </c>
      <c r="P96" s="3">
        <v>8843</v>
      </c>
    </row>
    <row r="97" spans="1:16" x14ac:dyDescent="0.25">
      <c r="A97" s="1" t="s">
        <v>13</v>
      </c>
      <c r="B97" s="2">
        <v>1600020125</v>
      </c>
      <c r="C97" t="s">
        <v>485</v>
      </c>
      <c r="D97" t="s">
        <v>1091</v>
      </c>
      <c r="E97" t="s">
        <v>25</v>
      </c>
      <c r="F97" t="s">
        <v>1516</v>
      </c>
      <c r="G97">
        <v>387</v>
      </c>
      <c r="H97" s="3">
        <v>10000</v>
      </c>
      <c r="I97">
        <v>0</v>
      </c>
      <c r="J97" s="3">
        <v>10000</v>
      </c>
      <c r="K97">
        <v>287</v>
      </c>
      <c r="L97">
        <v>0</v>
      </c>
      <c r="M97">
        <v>304</v>
      </c>
      <c r="N97">
        <v>75</v>
      </c>
      <c r="O97">
        <v>666</v>
      </c>
      <c r="P97" s="3">
        <v>9334</v>
      </c>
    </row>
    <row r="98" spans="1:16" x14ac:dyDescent="0.25">
      <c r="A98" s="1" t="s">
        <v>13</v>
      </c>
      <c r="B98" s="2">
        <v>112408067</v>
      </c>
      <c r="C98" t="s">
        <v>272</v>
      </c>
      <c r="D98" t="s">
        <v>1132</v>
      </c>
      <c r="E98" t="s">
        <v>58</v>
      </c>
      <c r="F98" t="s">
        <v>1338</v>
      </c>
      <c r="G98">
        <v>69</v>
      </c>
      <c r="H98" s="3">
        <v>10000</v>
      </c>
      <c r="I98">
        <v>0</v>
      </c>
      <c r="J98" s="3">
        <v>10000</v>
      </c>
      <c r="K98">
        <v>287</v>
      </c>
      <c r="L98">
        <v>0</v>
      </c>
      <c r="M98">
        <v>304</v>
      </c>
      <c r="N98">
        <v>25</v>
      </c>
      <c r="O98">
        <v>616</v>
      </c>
      <c r="P98" s="3">
        <v>9384</v>
      </c>
    </row>
    <row r="99" spans="1:16" x14ac:dyDescent="0.25">
      <c r="A99" s="1" t="s">
        <v>13</v>
      </c>
      <c r="B99" s="2">
        <v>1600015653</v>
      </c>
      <c r="C99" t="s">
        <v>484</v>
      </c>
      <c r="D99" t="s">
        <v>1091</v>
      </c>
      <c r="E99" t="s">
        <v>25</v>
      </c>
      <c r="F99" t="s">
        <v>1515</v>
      </c>
      <c r="G99">
        <v>388</v>
      </c>
      <c r="H99" s="3">
        <v>10000</v>
      </c>
      <c r="I99">
        <v>0</v>
      </c>
      <c r="J99" s="3">
        <v>10000</v>
      </c>
      <c r="K99">
        <v>287</v>
      </c>
      <c r="L99">
        <v>0</v>
      </c>
      <c r="M99">
        <v>304</v>
      </c>
      <c r="N99">
        <v>75</v>
      </c>
      <c r="O99">
        <v>666</v>
      </c>
      <c r="P99" s="3">
        <v>9334</v>
      </c>
    </row>
    <row r="100" spans="1:16" x14ac:dyDescent="0.25">
      <c r="A100" s="1" t="s">
        <v>13</v>
      </c>
      <c r="B100" s="2">
        <v>40220300038</v>
      </c>
      <c r="C100" t="s">
        <v>788</v>
      </c>
      <c r="D100" t="s">
        <v>1137</v>
      </c>
      <c r="E100" t="s">
        <v>789</v>
      </c>
      <c r="F100" t="s">
        <v>1793</v>
      </c>
      <c r="G100">
        <v>502</v>
      </c>
      <c r="H100" s="3">
        <v>11511.5</v>
      </c>
      <c r="I100">
        <v>0</v>
      </c>
      <c r="J100" s="3">
        <v>11511.5</v>
      </c>
      <c r="K100">
        <v>330.38</v>
      </c>
      <c r="L100">
        <v>0</v>
      </c>
      <c r="M100">
        <v>349.95</v>
      </c>
      <c r="N100">
        <v>25</v>
      </c>
      <c r="O100">
        <v>705.33</v>
      </c>
      <c r="P100" s="3">
        <v>10806.17</v>
      </c>
    </row>
    <row r="101" spans="1:16" x14ac:dyDescent="0.25">
      <c r="A101" s="1" t="s">
        <v>13</v>
      </c>
      <c r="B101" s="2">
        <v>1100026663</v>
      </c>
      <c r="C101" t="s">
        <v>453</v>
      </c>
      <c r="D101" t="s">
        <v>1116</v>
      </c>
      <c r="E101" t="s">
        <v>29</v>
      </c>
      <c r="F101" t="s">
        <v>1490</v>
      </c>
      <c r="G101">
        <v>5</v>
      </c>
      <c r="H101" s="3">
        <v>16500</v>
      </c>
      <c r="I101">
        <v>0</v>
      </c>
      <c r="J101" s="3">
        <v>16500</v>
      </c>
      <c r="K101">
        <v>473.55</v>
      </c>
      <c r="L101">
        <v>0</v>
      </c>
      <c r="M101">
        <v>501.6</v>
      </c>
      <c r="N101">
        <v>25</v>
      </c>
      <c r="O101" s="3">
        <v>1000.15</v>
      </c>
      <c r="P101" s="3">
        <v>15499.85</v>
      </c>
    </row>
    <row r="102" spans="1:16" x14ac:dyDescent="0.25">
      <c r="A102" s="1" t="s">
        <v>13</v>
      </c>
      <c r="B102" s="2">
        <v>40235004369</v>
      </c>
      <c r="C102" t="s">
        <v>844</v>
      </c>
      <c r="D102" t="s">
        <v>1137</v>
      </c>
      <c r="E102" t="s">
        <v>27</v>
      </c>
      <c r="F102" t="s">
        <v>1839</v>
      </c>
      <c r="G102">
        <v>783</v>
      </c>
      <c r="H102" s="3">
        <v>15000</v>
      </c>
      <c r="I102">
        <v>0</v>
      </c>
      <c r="J102" s="3">
        <v>15000</v>
      </c>
      <c r="K102">
        <v>430.5</v>
      </c>
      <c r="L102">
        <v>0</v>
      </c>
      <c r="M102">
        <v>456</v>
      </c>
      <c r="N102">
        <v>25</v>
      </c>
      <c r="O102">
        <v>911.5</v>
      </c>
      <c r="P102" s="3">
        <v>14088.5</v>
      </c>
    </row>
    <row r="103" spans="1:16" x14ac:dyDescent="0.25">
      <c r="A103" s="1" t="s">
        <v>2037</v>
      </c>
      <c r="B103" s="2">
        <v>100496033</v>
      </c>
      <c r="C103" t="s">
        <v>879</v>
      </c>
      <c r="D103" t="s">
        <v>1133</v>
      </c>
      <c r="E103" t="s">
        <v>51</v>
      </c>
      <c r="F103" t="s">
        <v>1870</v>
      </c>
      <c r="G103"/>
      <c r="H103" s="3">
        <v>31500</v>
      </c>
      <c r="I103">
        <v>0</v>
      </c>
      <c r="J103" s="3">
        <v>31500</v>
      </c>
      <c r="K103">
        <v>904.05</v>
      </c>
      <c r="L103">
        <v>0</v>
      </c>
      <c r="M103">
        <v>957.6</v>
      </c>
      <c r="N103">
        <v>25</v>
      </c>
      <c r="O103" s="3">
        <v>1886.65</v>
      </c>
      <c r="P103" s="3">
        <v>29613.35</v>
      </c>
    </row>
    <row r="104" spans="1:16" x14ac:dyDescent="0.25">
      <c r="A104" s="1" t="s">
        <v>13</v>
      </c>
      <c r="B104" s="2">
        <v>1000765444</v>
      </c>
      <c r="C104" t="s">
        <v>447</v>
      </c>
      <c r="D104" t="s">
        <v>1121</v>
      </c>
      <c r="E104" t="s">
        <v>123</v>
      </c>
      <c r="F104" t="s">
        <v>1484</v>
      </c>
      <c r="G104">
        <v>8</v>
      </c>
      <c r="H104" s="3">
        <v>80000</v>
      </c>
      <c r="I104">
        <v>0</v>
      </c>
      <c r="J104" s="3">
        <v>80000</v>
      </c>
      <c r="K104" s="3">
        <v>2296</v>
      </c>
      <c r="L104" s="3">
        <v>7400.87</v>
      </c>
      <c r="M104" s="3">
        <v>2432</v>
      </c>
      <c r="N104">
        <v>25</v>
      </c>
      <c r="O104" s="3">
        <v>12153.87</v>
      </c>
      <c r="P104" s="3">
        <v>67846.13</v>
      </c>
    </row>
    <row r="105" spans="1:16" x14ac:dyDescent="0.25">
      <c r="A105" s="1" t="s">
        <v>13</v>
      </c>
      <c r="B105" s="2">
        <v>111145173</v>
      </c>
      <c r="C105" t="s">
        <v>245</v>
      </c>
      <c r="D105" t="s">
        <v>1132</v>
      </c>
      <c r="E105" t="s">
        <v>78</v>
      </c>
      <c r="F105" t="s">
        <v>1315</v>
      </c>
      <c r="G105">
        <v>14</v>
      </c>
      <c r="H105" s="3">
        <v>26250</v>
      </c>
      <c r="I105">
        <v>0</v>
      </c>
      <c r="J105" s="3">
        <v>26250</v>
      </c>
      <c r="K105">
        <v>753.38</v>
      </c>
      <c r="L105">
        <v>0</v>
      </c>
      <c r="M105">
        <v>798</v>
      </c>
      <c r="N105" s="3">
        <v>4260.3</v>
      </c>
      <c r="O105" s="3">
        <v>5811.68</v>
      </c>
      <c r="P105" s="3">
        <v>20438.32</v>
      </c>
    </row>
    <row r="106" spans="1:16" x14ac:dyDescent="0.25">
      <c r="A106" s="1" t="s">
        <v>13</v>
      </c>
      <c r="B106" s="2">
        <v>111067781</v>
      </c>
      <c r="C106" t="s">
        <v>241</v>
      </c>
      <c r="D106" t="s">
        <v>1113</v>
      </c>
      <c r="E106" t="s">
        <v>178</v>
      </c>
      <c r="F106" s="5">
        <v>111067781</v>
      </c>
      <c r="G106">
        <v>150</v>
      </c>
      <c r="H106" s="3">
        <v>30000</v>
      </c>
      <c r="I106">
        <v>0</v>
      </c>
      <c r="J106" s="3">
        <v>30000</v>
      </c>
      <c r="K106">
        <v>861</v>
      </c>
      <c r="L106">
        <v>0</v>
      </c>
      <c r="M106">
        <v>912</v>
      </c>
      <c r="N106">
        <v>25</v>
      </c>
      <c r="O106" s="3">
        <v>1798</v>
      </c>
      <c r="P106" s="3">
        <v>28202</v>
      </c>
    </row>
    <row r="107" spans="1:16" x14ac:dyDescent="0.25">
      <c r="A107" s="1" t="s">
        <v>13</v>
      </c>
      <c r="B107" s="2">
        <v>103113908</v>
      </c>
      <c r="C107" t="s">
        <v>81</v>
      </c>
      <c r="D107" t="s">
        <v>1122</v>
      </c>
      <c r="E107" t="s">
        <v>82</v>
      </c>
      <c r="F107" t="s">
        <v>1200</v>
      </c>
      <c r="G107">
        <v>5</v>
      </c>
      <c r="H107" s="3">
        <v>16500</v>
      </c>
      <c r="I107">
        <v>0</v>
      </c>
      <c r="J107" s="3">
        <v>16500</v>
      </c>
      <c r="K107">
        <v>473.55</v>
      </c>
      <c r="L107">
        <v>0</v>
      </c>
      <c r="M107">
        <v>501.6</v>
      </c>
      <c r="N107">
        <v>25</v>
      </c>
      <c r="O107" s="3">
        <v>1000.15</v>
      </c>
      <c r="P107" s="3">
        <v>15499.85</v>
      </c>
    </row>
    <row r="108" spans="1:16" x14ac:dyDescent="0.25">
      <c r="A108" s="1" t="s">
        <v>13</v>
      </c>
      <c r="B108" s="2">
        <v>22300194630</v>
      </c>
      <c r="C108" s="4" t="s">
        <v>716</v>
      </c>
      <c r="D108" t="s">
        <v>1086</v>
      </c>
      <c r="E108" t="s">
        <v>620</v>
      </c>
      <c r="F108" t="s">
        <v>1725</v>
      </c>
      <c r="G108">
        <v>21</v>
      </c>
      <c r="H108" s="3">
        <v>65000</v>
      </c>
      <c r="I108">
        <v>0</v>
      </c>
      <c r="J108" s="3">
        <v>65000</v>
      </c>
      <c r="K108" s="3">
        <v>1865.5</v>
      </c>
      <c r="L108" s="3">
        <v>4189.55</v>
      </c>
      <c r="M108" s="3">
        <v>1976</v>
      </c>
      <c r="N108" s="3">
        <v>7021.45</v>
      </c>
      <c r="O108" s="3">
        <v>15052.5</v>
      </c>
      <c r="P108" s="3">
        <v>49947.5</v>
      </c>
    </row>
    <row r="109" spans="1:16" x14ac:dyDescent="0.25">
      <c r="A109" s="1" t="s">
        <v>13</v>
      </c>
      <c r="B109" s="2">
        <v>1300052311</v>
      </c>
      <c r="C109" t="s">
        <v>470</v>
      </c>
      <c r="D109" t="s">
        <v>1101</v>
      </c>
      <c r="E109" t="s">
        <v>29</v>
      </c>
      <c r="F109" t="s">
        <v>1503</v>
      </c>
      <c r="G109">
        <v>23</v>
      </c>
      <c r="H109" s="3">
        <v>45000</v>
      </c>
      <c r="I109">
        <v>0</v>
      </c>
      <c r="J109" s="3">
        <v>45000</v>
      </c>
      <c r="K109" s="3">
        <v>1291.5</v>
      </c>
      <c r="L109" s="3">
        <v>1148.33</v>
      </c>
      <c r="M109" s="3">
        <v>1368</v>
      </c>
      <c r="N109" s="3">
        <v>3117</v>
      </c>
      <c r="O109" s="3">
        <v>6924.83</v>
      </c>
      <c r="P109" s="3">
        <v>38075.17</v>
      </c>
    </row>
    <row r="110" spans="1:16" x14ac:dyDescent="0.25">
      <c r="A110" s="1" t="s">
        <v>13</v>
      </c>
      <c r="B110" s="2">
        <v>500168653</v>
      </c>
      <c r="C110" t="s">
        <v>436</v>
      </c>
      <c r="D110" t="s">
        <v>1112</v>
      </c>
      <c r="E110" t="s">
        <v>437</v>
      </c>
      <c r="F110" t="s">
        <v>1475</v>
      </c>
      <c r="G110">
        <v>16</v>
      </c>
      <c r="H110" s="3">
        <v>22000</v>
      </c>
      <c r="I110">
        <v>0</v>
      </c>
      <c r="J110" s="3">
        <v>22000</v>
      </c>
      <c r="K110">
        <v>631.4</v>
      </c>
      <c r="L110">
        <v>0</v>
      </c>
      <c r="M110">
        <v>668.8</v>
      </c>
      <c r="N110">
        <v>25</v>
      </c>
      <c r="O110" s="3">
        <v>1325.2</v>
      </c>
      <c r="P110" s="3">
        <v>20674.8</v>
      </c>
    </row>
    <row r="111" spans="1:16" x14ac:dyDescent="0.25">
      <c r="A111" s="1" t="s">
        <v>13</v>
      </c>
      <c r="B111" s="2">
        <v>5400244520</v>
      </c>
      <c r="C111" t="s">
        <v>616</v>
      </c>
      <c r="D111" t="s">
        <v>1137</v>
      </c>
      <c r="E111" t="s">
        <v>58</v>
      </c>
      <c r="F111" t="s">
        <v>1639</v>
      </c>
      <c r="G111">
        <v>453</v>
      </c>
      <c r="H111" s="3">
        <v>10000</v>
      </c>
      <c r="I111">
        <v>0</v>
      </c>
      <c r="J111" s="3">
        <v>10000</v>
      </c>
      <c r="K111">
        <v>287</v>
      </c>
      <c r="L111">
        <v>0</v>
      </c>
      <c r="M111">
        <v>304</v>
      </c>
      <c r="N111">
        <v>75</v>
      </c>
      <c r="O111">
        <v>666</v>
      </c>
      <c r="P111" s="3">
        <v>9334</v>
      </c>
    </row>
    <row r="112" spans="1:16" x14ac:dyDescent="0.25">
      <c r="A112" s="1" t="s">
        <v>13</v>
      </c>
      <c r="B112" s="2">
        <v>100333681</v>
      </c>
      <c r="C112" s="4" t="s">
        <v>18</v>
      </c>
      <c r="D112" t="s">
        <v>1122</v>
      </c>
      <c r="E112" t="s">
        <v>19</v>
      </c>
      <c r="F112" t="s">
        <v>1162</v>
      </c>
      <c r="G112">
        <v>1</v>
      </c>
      <c r="H112" s="3">
        <v>75000</v>
      </c>
      <c r="I112">
        <v>0</v>
      </c>
      <c r="J112" s="3">
        <v>75000</v>
      </c>
      <c r="K112" s="3">
        <v>2152.5</v>
      </c>
      <c r="L112">
        <v>0</v>
      </c>
      <c r="M112" s="3">
        <v>2280</v>
      </c>
      <c r="N112" s="3">
        <v>2169.34</v>
      </c>
      <c r="O112" s="3">
        <v>6601.84</v>
      </c>
      <c r="P112" s="3">
        <v>68398.16</v>
      </c>
    </row>
    <row r="113" spans="1:16" x14ac:dyDescent="0.25">
      <c r="A113" s="1" t="s">
        <v>13</v>
      </c>
      <c r="B113" s="2">
        <v>40211588914</v>
      </c>
      <c r="C113" t="s">
        <v>775</v>
      </c>
      <c r="D113" t="s">
        <v>1137</v>
      </c>
      <c r="E113" t="s">
        <v>68</v>
      </c>
      <c r="F113" t="s">
        <v>1780</v>
      </c>
      <c r="G113">
        <v>678</v>
      </c>
      <c r="H113" s="3">
        <v>12500</v>
      </c>
      <c r="I113">
        <v>0</v>
      </c>
      <c r="J113" s="3">
        <v>12500</v>
      </c>
      <c r="K113">
        <v>358.75</v>
      </c>
      <c r="L113">
        <v>0</v>
      </c>
      <c r="M113">
        <v>380</v>
      </c>
      <c r="N113">
        <v>25</v>
      </c>
      <c r="O113">
        <v>763.75</v>
      </c>
      <c r="P113" s="3">
        <v>11736.25</v>
      </c>
    </row>
    <row r="114" spans="1:16" x14ac:dyDescent="0.25">
      <c r="A114" s="1" t="s">
        <v>13</v>
      </c>
      <c r="B114" s="2">
        <v>2301036139</v>
      </c>
      <c r="C114" t="s">
        <v>509</v>
      </c>
      <c r="D114" t="s">
        <v>1110</v>
      </c>
      <c r="E114" t="s">
        <v>129</v>
      </c>
      <c r="F114" t="s">
        <v>1539</v>
      </c>
      <c r="G114">
        <v>12</v>
      </c>
      <c r="H114" s="3">
        <v>65500</v>
      </c>
      <c r="I114">
        <v>0</v>
      </c>
      <c r="J114" s="3">
        <v>65500</v>
      </c>
      <c r="K114" s="3">
        <v>1879.85</v>
      </c>
      <c r="L114">
        <v>0</v>
      </c>
      <c r="M114" s="3">
        <v>1991.2</v>
      </c>
      <c r="N114" s="3">
        <v>21847.439999999999</v>
      </c>
      <c r="O114" s="3">
        <v>25718.49</v>
      </c>
      <c r="P114" s="3">
        <v>39781.51</v>
      </c>
    </row>
    <row r="115" spans="1:16" x14ac:dyDescent="0.25">
      <c r="A115" s="1" t="s">
        <v>13</v>
      </c>
      <c r="B115" s="2">
        <v>108757808</v>
      </c>
      <c r="C115" t="s">
        <v>205</v>
      </c>
      <c r="D115" t="s">
        <v>1113</v>
      </c>
      <c r="E115" t="s">
        <v>58</v>
      </c>
      <c r="F115" t="s">
        <v>1289</v>
      </c>
      <c r="G115">
        <v>57</v>
      </c>
      <c r="H115" s="3">
        <v>13200</v>
      </c>
      <c r="I115">
        <v>0</v>
      </c>
      <c r="J115" s="3">
        <v>13200</v>
      </c>
      <c r="K115">
        <v>378.84</v>
      </c>
      <c r="L115">
        <v>0</v>
      </c>
      <c r="M115">
        <v>401.28</v>
      </c>
      <c r="N115" s="3">
        <v>4943.05</v>
      </c>
      <c r="O115" s="3">
        <v>5723.17</v>
      </c>
      <c r="P115" s="3">
        <v>7476.83</v>
      </c>
    </row>
    <row r="116" spans="1:16" x14ac:dyDescent="0.25">
      <c r="A116" s="1" t="s">
        <v>13</v>
      </c>
      <c r="B116" s="2">
        <v>40224839544</v>
      </c>
      <c r="C116" t="s">
        <v>824</v>
      </c>
      <c r="D116" t="s">
        <v>1137</v>
      </c>
      <c r="E116" t="s">
        <v>58</v>
      </c>
      <c r="F116" t="s">
        <v>1821</v>
      </c>
      <c r="G116">
        <v>738</v>
      </c>
      <c r="H116" s="3">
        <v>12500</v>
      </c>
      <c r="I116">
        <v>0</v>
      </c>
      <c r="J116" s="3">
        <v>12500</v>
      </c>
      <c r="K116">
        <v>358.75</v>
      </c>
      <c r="L116">
        <v>0</v>
      </c>
      <c r="M116">
        <v>380</v>
      </c>
      <c r="N116">
        <v>25</v>
      </c>
      <c r="O116">
        <v>763.75</v>
      </c>
      <c r="P116" s="3">
        <v>11736.25</v>
      </c>
    </row>
    <row r="117" spans="1:16" x14ac:dyDescent="0.25">
      <c r="A117" s="1" t="s">
        <v>2037</v>
      </c>
      <c r="B117" s="2">
        <v>13600172343</v>
      </c>
      <c r="C117" t="s">
        <v>1032</v>
      </c>
      <c r="D117" t="s">
        <v>1136</v>
      </c>
      <c r="E117" t="s">
        <v>51</v>
      </c>
      <c r="F117" t="s">
        <v>2010</v>
      </c>
      <c r="G117">
        <v>8</v>
      </c>
      <c r="H117" s="3">
        <v>35000</v>
      </c>
      <c r="I117">
        <v>0</v>
      </c>
      <c r="J117" s="3">
        <v>35000</v>
      </c>
      <c r="K117" s="3">
        <v>1004.5</v>
      </c>
      <c r="L117">
        <v>0</v>
      </c>
      <c r="M117" s="3">
        <v>1064</v>
      </c>
      <c r="N117" s="3">
        <v>2425</v>
      </c>
      <c r="O117" s="3">
        <v>4493.5</v>
      </c>
      <c r="P117" s="3">
        <v>30506.5</v>
      </c>
    </row>
    <row r="118" spans="1:16" x14ac:dyDescent="0.25">
      <c r="A118" s="1" t="s">
        <v>13</v>
      </c>
      <c r="B118" s="2">
        <v>13600167509</v>
      </c>
      <c r="C118" s="4" t="s">
        <v>709</v>
      </c>
      <c r="D118" t="s">
        <v>1110</v>
      </c>
      <c r="E118" t="s">
        <v>219</v>
      </c>
      <c r="F118" t="s">
        <v>1718</v>
      </c>
      <c r="G118">
        <v>13</v>
      </c>
      <c r="H118" s="3">
        <v>27247.5</v>
      </c>
      <c r="I118">
        <v>0</v>
      </c>
      <c r="J118" s="3">
        <v>27247.5</v>
      </c>
      <c r="K118">
        <v>782</v>
      </c>
      <c r="L118">
        <v>0</v>
      </c>
      <c r="M118">
        <v>828.32</v>
      </c>
      <c r="N118">
        <v>175</v>
      </c>
      <c r="O118" s="3">
        <v>1785.32</v>
      </c>
      <c r="P118" s="3">
        <v>25462.18</v>
      </c>
    </row>
    <row r="119" spans="1:16" x14ac:dyDescent="0.25">
      <c r="A119" s="1" t="s">
        <v>13</v>
      </c>
      <c r="B119" s="2">
        <v>6500017113</v>
      </c>
      <c r="C119" t="s">
        <v>638</v>
      </c>
      <c r="D119" t="s">
        <v>1137</v>
      </c>
      <c r="E119" t="s">
        <v>23</v>
      </c>
      <c r="F119" t="s">
        <v>1658</v>
      </c>
      <c r="G119">
        <v>471</v>
      </c>
      <c r="H119" s="3">
        <v>31511.5</v>
      </c>
      <c r="I119">
        <v>0</v>
      </c>
      <c r="J119" s="3">
        <v>31511.5</v>
      </c>
      <c r="K119">
        <v>904.38</v>
      </c>
      <c r="L119">
        <v>0</v>
      </c>
      <c r="M119">
        <v>957.95</v>
      </c>
      <c r="N119">
        <v>75</v>
      </c>
      <c r="O119" s="3">
        <v>1937.33</v>
      </c>
      <c r="P119" s="3">
        <v>29574.17</v>
      </c>
    </row>
    <row r="120" spans="1:16" x14ac:dyDescent="0.25">
      <c r="A120" s="1" t="s">
        <v>13</v>
      </c>
      <c r="B120" s="2">
        <v>40221215763</v>
      </c>
      <c r="C120" t="s">
        <v>794</v>
      </c>
      <c r="D120" t="s">
        <v>1115</v>
      </c>
      <c r="E120" t="s">
        <v>82</v>
      </c>
      <c r="F120" t="s">
        <v>1797</v>
      </c>
      <c r="G120">
        <v>65</v>
      </c>
      <c r="H120" s="3">
        <v>26250</v>
      </c>
      <c r="I120">
        <v>0</v>
      </c>
      <c r="J120" s="3">
        <v>26250</v>
      </c>
      <c r="K120">
        <v>753.38</v>
      </c>
      <c r="L120">
        <v>0</v>
      </c>
      <c r="M120">
        <v>798</v>
      </c>
      <c r="N120" s="3">
        <v>1617.23</v>
      </c>
      <c r="O120" s="3">
        <v>3168.61</v>
      </c>
      <c r="P120" s="3">
        <v>23081.39</v>
      </c>
    </row>
    <row r="121" spans="1:16" x14ac:dyDescent="0.25">
      <c r="A121" s="1" t="s">
        <v>1865</v>
      </c>
      <c r="B121" s="2">
        <v>4701637565</v>
      </c>
      <c r="C121" t="s">
        <v>868</v>
      </c>
      <c r="D121" t="s">
        <v>1130</v>
      </c>
      <c r="E121" t="s">
        <v>747</v>
      </c>
      <c r="F121" t="s">
        <v>1861</v>
      </c>
      <c r="G121">
        <v>12</v>
      </c>
      <c r="H121" s="3">
        <v>45000</v>
      </c>
      <c r="I121">
        <v>0</v>
      </c>
      <c r="J121" s="3">
        <v>45000</v>
      </c>
      <c r="K121" s="3">
        <v>1291.5</v>
      </c>
      <c r="L121" s="3">
        <v>1148.33</v>
      </c>
      <c r="M121" s="3">
        <v>1368</v>
      </c>
      <c r="N121" s="3">
        <v>2331.33</v>
      </c>
      <c r="O121" s="3">
        <v>6139.16</v>
      </c>
      <c r="P121" s="3">
        <v>38860.839999999997</v>
      </c>
    </row>
    <row r="122" spans="1:16" x14ac:dyDescent="0.25">
      <c r="A122" s="1" t="s">
        <v>13</v>
      </c>
      <c r="B122" s="2">
        <v>111391686</v>
      </c>
      <c r="C122" s="4" t="s">
        <v>249</v>
      </c>
      <c r="D122" t="s">
        <v>1115</v>
      </c>
      <c r="E122" t="s">
        <v>250</v>
      </c>
      <c r="F122" t="s">
        <v>1319</v>
      </c>
      <c r="G122">
        <v>29</v>
      </c>
      <c r="H122" s="3">
        <v>54000</v>
      </c>
      <c r="I122">
        <v>0</v>
      </c>
      <c r="J122" s="3">
        <v>54000</v>
      </c>
      <c r="K122" s="3">
        <v>1549.8</v>
      </c>
      <c r="L122" s="3">
        <v>2418.54</v>
      </c>
      <c r="M122" s="3">
        <v>1641.6</v>
      </c>
      <c r="N122">
        <v>577.11</v>
      </c>
      <c r="O122" s="3">
        <v>6187.05</v>
      </c>
      <c r="P122" s="3">
        <v>47812.95</v>
      </c>
    </row>
    <row r="123" spans="1:16" x14ac:dyDescent="0.25">
      <c r="A123" s="1" t="s">
        <v>13</v>
      </c>
      <c r="B123" s="2">
        <v>22300810805</v>
      </c>
      <c r="C123" t="s">
        <v>732</v>
      </c>
      <c r="D123" t="s">
        <v>1115</v>
      </c>
      <c r="E123" t="s">
        <v>461</v>
      </c>
      <c r="F123" t="s">
        <v>1740</v>
      </c>
      <c r="G123">
        <v>62</v>
      </c>
      <c r="H123" s="3">
        <v>26250</v>
      </c>
      <c r="I123">
        <v>0</v>
      </c>
      <c r="J123" s="3">
        <v>26250</v>
      </c>
      <c r="K123">
        <v>753.38</v>
      </c>
      <c r="L123">
        <v>0</v>
      </c>
      <c r="M123">
        <v>798</v>
      </c>
      <c r="N123" s="3">
        <v>5464.63</v>
      </c>
      <c r="O123" s="3">
        <v>7016.01</v>
      </c>
      <c r="P123" s="3">
        <v>19233.990000000002</v>
      </c>
    </row>
    <row r="124" spans="1:16" x14ac:dyDescent="0.25">
      <c r="A124" s="1" t="s">
        <v>2037</v>
      </c>
      <c r="B124" s="2">
        <v>108255712</v>
      </c>
      <c r="C124" t="s">
        <v>916</v>
      </c>
      <c r="D124" t="s">
        <v>1129</v>
      </c>
      <c r="E124" t="s">
        <v>368</v>
      </c>
      <c r="F124" t="s">
        <v>1904</v>
      </c>
      <c r="G124">
        <v>89</v>
      </c>
      <c r="H124" s="3">
        <v>150000</v>
      </c>
      <c r="I124">
        <v>0</v>
      </c>
      <c r="J124" s="3">
        <v>150000</v>
      </c>
      <c r="K124" s="3">
        <v>4305</v>
      </c>
      <c r="L124" s="3">
        <v>23981.99</v>
      </c>
      <c r="M124" s="3">
        <v>4098.53</v>
      </c>
      <c r="N124">
        <v>25</v>
      </c>
      <c r="O124" s="3">
        <v>32410.52</v>
      </c>
      <c r="P124" s="3">
        <v>117589.48</v>
      </c>
    </row>
    <row r="125" spans="1:16" x14ac:dyDescent="0.25">
      <c r="A125" s="1" t="s">
        <v>13</v>
      </c>
      <c r="B125" s="2">
        <v>3100325384</v>
      </c>
      <c r="C125" t="s">
        <v>537</v>
      </c>
      <c r="D125" t="s">
        <v>1137</v>
      </c>
      <c r="E125" t="s">
        <v>56</v>
      </c>
      <c r="F125" t="s">
        <v>1565</v>
      </c>
      <c r="G125">
        <v>672</v>
      </c>
      <c r="H125" s="3">
        <v>30000</v>
      </c>
      <c r="I125">
        <v>0</v>
      </c>
      <c r="J125" s="3">
        <v>30000</v>
      </c>
      <c r="K125">
        <v>861</v>
      </c>
      <c r="L125">
        <v>0</v>
      </c>
      <c r="M125">
        <v>912</v>
      </c>
      <c r="N125">
        <v>25</v>
      </c>
      <c r="O125" s="3">
        <v>1798</v>
      </c>
      <c r="P125" s="3">
        <v>28202</v>
      </c>
    </row>
    <row r="126" spans="1:16" x14ac:dyDescent="0.25">
      <c r="A126" s="1" t="s">
        <v>13</v>
      </c>
      <c r="B126" s="2">
        <v>112700513</v>
      </c>
      <c r="C126" t="s">
        <v>280</v>
      </c>
      <c r="D126" t="s">
        <v>1115</v>
      </c>
      <c r="E126" t="s">
        <v>73</v>
      </c>
      <c r="F126" t="s">
        <v>1345</v>
      </c>
      <c r="G126">
        <v>36</v>
      </c>
      <c r="H126" s="3">
        <v>26250</v>
      </c>
      <c r="I126">
        <v>0</v>
      </c>
      <c r="J126" s="3">
        <v>26250</v>
      </c>
      <c r="K126">
        <v>753.38</v>
      </c>
      <c r="L126">
        <v>0</v>
      </c>
      <c r="M126">
        <v>798</v>
      </c>
      <c r="N126" s="3">
        <v>1175</v>
      </c>
      <c r="O126" s="3">
        <v>2726.38</v>
      </c>
      <c r="P126" s="3">
        <v>23523.62</v>
      </c>
    </row>
    <row r="127" spans="1:16" x14ac:dyDescent="0.25">
      <c r="A127" s="1" t="s">
        <v>13</v>
      </c>
      <c r="B127" s="2">
        <v>118114388</v>
      </c>
      <c r="C127" t="s">
        <v>393</v>
      </c>
      <c r="D127" t="s">
        <v>1106</v>
      </c>
      <c r="E127" t="s">
        <v>175</v>
      </c>
      <c r="F127" t="s">
        <v>1437</v>
      </c>
      <c r="G127">
        <v>38</v>
      </c>
      <c r="H127" s="3">
        <v>30000</v>
      </c>
      <c r="I127">
        <v>0</v>
      </c>
      <c r="J127" s="3">
        <v>30000</v>
      </c>
      <c r="K127">
        <v>861</v>
      </c>
      <c r="L127">
        <v>0</v>
      </c>
      <c r="M127">
        <v>912</v>
      </c>
      <c r="N127" s="3">
        <v>1215.1199999999999</v>
      </c>
      <c r="O127" s="3">
        <v>2988.12</v>
      </c>
      <c r="P127" s="3">
        <v>27011.88</v>
      </c>
    </row>
    <row r="128" spans="1:16" x14ac:dyDescent="0.25">
      <c r="A128" s="1" t="s">
        <v>13</v>
      </c>
      <c r="B128" s="2">
        <v>7700071470</v>
      </c>
      <c r="C128" t="s">
        <v>691</v>
      </c>
      <c r="D128" t="s">
        <v>1137</v>
      </c>
      <c r="E128" t="s">
        <v>78</v>
      </c>
      <c r="F128" t="s">
        <v>1702</v>
      </c>
      <c r="G128">
        <v>787</v>
      </c>
      <c r="H128" s="3">
        <v>12500</v>
      </c>
      <c r="I128">
        <v>0</v>
      </c>
      <c r="J128" s="3">
        <v>12500</v>
      </c>
      <c r="K128">
        <v>358.75</v>
      </c>
      <c r="L128">
        <v>0</v>
      </c>
      <c r="M128">
        <v>380</v>
      </c>
      <c r="N128">
        <v>25</v>
      </c>
      <c r="O128">
        <v>763.75</v>
      </c>
      <c r="P128" s="3">
        <v>11736.25</v>
      </c>
    </row>
    <row r="129" spans="1:16" x14ac:dyDescent="0.25">
      <c r="A129" s="1" t="s">
        <v>13</v>
      </c>
      <c r="B129" s="2">
        <v>117180877</v>
      </c>
      <c r="C129" s="4" t="s">
        <v>374</v>
      </c>
      <c r="D129" t="s">
        <v>1096</v>
      </c>
      <c r="E129" t="s">
        <v>51</v>
      </c>
      <c r="F129" t="s">
        <v>1419</v>
      </c>
      <c r="G129">
        <v>20</v>
      </c>
      <c r="H129" s="3">
        <v>38000</v>
      </c>
      <c r="I129">
        <v>0</v>
      </c>
      <c r="J129" s="3">
        <v>38000</v>
      </c>
      <c r="K129" s="3">
        <v>1090.5999999999999</v>
      </c>
      <c r="L129">
        <v>160.38</v>
      </c>
      <c r="M129" s="3">
        <v>1155.2</v>
      </c>
      <c r="N129" s="3">
        <v>1127.1099999999999</v>
      </c>
      <c r="O129" s="3">
        <v>3533.29</v>
      </c>
      <c r="P129" s="3">
        <v>34466.71</v>
      </c>
    </row>
    <row r="130" spans="1:16" x14ac:dyDescent="0.25">
      <c r="A130" s="1" t="s">
        <v>13</v>
      </c>
      <c r="B130" s="2">
        <v>201446416</v>
      </c>
      <c r="C130" t="s">
        <v>421</v>
      </c>
      <c r="D130" t="s">
        <v>1137</v>
      </c>
      <c r="E130" t="s">
        <v>330</v>
      </c>
      <c r="F130" t="s">
        <v>1461</v>
      </c>
      <c r="G130">
        <v>813</v>
      </c>
      <c r="H130" s="3">
        <v>12500</v>
      </c>
      <c r="I130">
        <v>0</v>
      </c>
      <c r="J130" s="3">
        <v>12500</v>
      </c>
      <c r="K130">
        <v>358.75</v>
      </c>
      <c r="L130">
        <v>0</v>
      </c>
      <c r="M130">
        <v>380</v>
      </c>
      <c r="N130">
        <v>25</v>
      </c>
      <c r="O130">
        <v>763.75</v>
      </c>
      <c r="P130" s="3">
        <v>11736.25</v>
      </c>
    </row>
    <row r="131" spans="1:16" x14ac:dyDescent="0.25">
      <c r="A131" s="1" t="s">
        <v>13</v>
      </c>
      <c r="B131" s="2">
        <v>1600165516</v>
      </c>
      <c r="C131" t="s">
        <v>488</v>
      </c>
      <c r="D131" t="s">
        <v>1082</v>
      </c>
      <c r="E131" t="s">
        <v>489</v>
      </c>
      <c r="F131" t="s">
        <v>1519</v>
      </c>
      <c r="G131">
        <v>72</v>
      </c>
      <c r="H131" s="3">
        <v>100000</v>
      </c>
      <c r="I131">
        <v>0</v>
      </c>
      <c r="J131" s="3">
        <v>100000</v>
      </c>
      <c r="K131" s="3">
        <v>2870</v>
      </c>
      <c r="L131" s="3">
        <v>12105.37</v>
      </c>
      <c r="M131" s="3">
        <v>3040</v>
      </c>
      <c r="N131">
        <v>25</v>
      </c>
      <c r="O131" s="3">
        <v>18040.37</v>
      </c>
      <c r="P131" s="3">
        <v>81959.63</v>
      </c>
    </row>
    <row r="132" spans="1:16" x14ac:dyDescent="0.25">
      <c r="A132" s="1" t="s">
        <v>13</v>
      </c>
      <c r="B132" s="2">
        <v>104383807</v>
      </c>
      <c r="C132" s="4" t="s">
        <v>120</v>
      </c>
      <c r="D132" t="s">
        <v>1113</v>
      </c>
      <c r="E132" t="s">
        <v>58</v>
      </c>
      <c r="F132" t="s">
        <v>1227</v>
      </c>
      <c r="G132">
        <v>39</v>
      </c>
      <c r="H132" s="3">
        <v>15620</v>
      </c>
      <c r="I132">
        <v>0</v>
      </c>
      <c r="J132" s="3">
        <v>15620</v>
      </c>
      <c r="K132">
        <v>448.29</v>
      </c>
      <c r="L132">
        <v>0</v>
      </c>
      <c r="M132">
        <v>474.85</v>
      </c>
      <c r="N132">
        <v>475</v>
      </c>
      <c r="O132" s="3">
        <v>1398.14</v>
      </c>
      <c r="P132" s="3">
        <v>14221.86</v>
      </c>
    </row>
    <row r="133" spans="1:16" x14ac:dyDescent="0.25">
      <c r="A133" s="1" t="s">
        <v>2037</v>
      </c>
      <c r="B133" s="2">
        <v>22400013573</v>
      </c>
      <c r="C133" t="s">
        <v>1039</v>
      </c>
      <c r="D133" t="s">
        <v>1144</v>
      </c>
      <c r="E133" t="s">
        <v>284</v>
      </c>
      <c r="F133" t="s">
        <v>2016</v>
      </c>
      <c r="G133">
        <v>362</v>
      </c>
      <c r="H133" s="3">
        <v>30000</v>
      </c>
      <c r="I133">
        <v>0</v>
      </c>
      <c r="J133" s="3">
        <v>30000</v>
      </c>
      <c r="K133">
        <v>861</v>
      </c>
      <c r="L133">
        <v>0</v>
      </c>
      <c r="M133">
        <v>912</v>
      </c>
      <c r="N133">
        <v>25</v>
      </c>
      <c r="O133" s="3">
        <v>1798</v>
      </c>
      <c r="P133" s="3">
        <v>28202</v>
      </c>
    </row>
    <row r="134" spans="1:16" x14ac:dyDescent="0.25">
      <c r="A134" s="1" t="s">
        <v>13</v>
      </c>
      <c r="B134" s="2">
        <v>4400003077</v>
      </c>
      <c r="C134" t="s">
        <v>581</v>
      </c>
      <c r="D134" t="s">
        <v>1137</v>
      </c>
      <c r="E134" t="s">
        <v>418</v>
      </c>
      <c r="F134" t="s">
        <v>1607</v>
      </c>
      <c r="G134">
        <v>425</v>
      </c>
      <c r="H134" s="3">
        <v>10000</v>
      </c>
      <c r="I134">
        <v>0</v>
      </c>
      <c r="J134" s="3">
        <v>10000</v>
      </c>
      <c r="K134">
        <v>287</v>
      </c>
      <c r="L134">
        <v>0</v>
      </c>
      <c r="M134">
        <v>304</v>
      </c>
      <c r="N134">
        <v>75</v>
      </c>
      <c r="O134">
        <v>666</v>
      </c>
      <c r="P134" s="3">
        <v>9334</v>
      </c>
    </row>
    <row r="135" spans="1:16" x14ac:dyDescent="0.25">
      <c r="A135" s="1" t="s">
        <v>2037</v>
      </c>
      <c r="B135" s="2">
        <v>116780115</v>
      </c>
      <c r="C135" t="s">
        <v>959</v>
      </c>
      <c r="D135" t="s">
        <v>1133</v>
      </c>
      <c r="E135" t="s">
        <v>181</v>
      </c>
      <c r="F135" t="s">
        <v>1942</v>
      </c>
      <c r="G135">
        <v>134</v>
      </c>
      <c r="H135" s="3">
        <v>12000</v>
      </c>
      <c r="I135">
        <v>0</v>
      </c>
      <c r="J135" s="3">
        <v>12000</v>
      </c>
      <c r="K135">
        <v>344.4</v>
      </c>
      <c r="L135">
        <v>0</v>
      </c>
      <c r="M135">
        <v>364.8</v>
      </c>
      <c r="N135">
        <v>25</v>
      </c>
      <c r="O135">
        <v>734.2</v>
      </c>
      <c r="P135" s="3">
        <v>11265.8</v>
      </c>
    </row>
    <row r="136" spans="1:16" x14ac:dyDescent="0.25">
      <c r="A136" s="1" t="s">
        <v>13</v>
      </c>
      <c r="B136" s="2">
        <v>4701996045</v>
      </c>
      <c r="C136" t="s">
        <v>600</v>
      </c>
      <c r="D136" t="s">
        <v>1137</v>
      </c>
      <c r="E136" t="s">
        <v>78</v>
      </c>
      <c r="F136" t="s">
        <v>1625</v>
      </c>
      <c r="G136">
        <v>793</v>
      </c>
      <c r="H136" s="3">
        <v>12500</v>
      </c>
      <c r="I136">
        <v>0</v>
      </c>
      <c r="J136" s="3">
        <v>12500</v>
      </c>
      <c r="K136">
        <v>358.75</v>
      </c>
      <c r="L136">
        <v>0</v>
      </c>
      <c r="M136">
        <v>380</v>
      </c>
      <c r="N136">
        <v>25</v>
      </c>
      <c r="O136">
        <v>763.75</v>
      </c>
      <c r="P136" s="3">
        <v>11736.25</v>
      </c>
    </row>
    <row r="137" spans="1:16" x14ac:dyDescent="0.25">
      <c r="A137" s="1" t="s">
        <v>13</v>
      </c>
      <c r="B137" s="2">
        <v>112337837</v>
      </c>
      <c r="C137" t="s">
        <v>269</v>
      </c>
      <c r="D137" t="s">
        <v>1103</v>
      </c>
      <c r="E137" t="s">
        <v>238</v>
      </c>
      <c r="F137" t="s">
        <v>1335</v>
      </c>
      <c r="G137">
        <v>11</v>
      </c>
      <c r="H137" s="3">
        <v>43000</v>
      </c>
      <c r="I137">
        <v>0</v>
      </c>
      <c r="J137" s="3">
        <v>43000</v>
      </c>
      <c r="K137" s="3">
        <v>1234.0999999999999</v>
      </c>
      <c r="L137">
        <v>866.06</v>
      </c>
      <c r="M137" s="3">
        <v>1307.2</v>
      </c>
      <c r="N137" s="3">
        <v>3005</v>
      </c>
      <c r="O137" s="3">
        <v>6412.36</v>
      </c>
      <c r="P137" s="3">
        <v>36587.64</v>
      </c>
    </row>
    <row r="138" spans="1:16" x14ac:dyDescent="0.25">
      <c r="A138" s="1" t="s">
        <v>2037</v>
      </c>
      <c r="B138" s="2">
        <v>101998128</v>
      </c>
      <c r="C138" s="4" t="s">
        <v>893</v>
      </c>
      <c r="D138" t="s">
        <v>1149</v>
      </c>
      <c r="E138" t="s">
        <v>23</v>
      </c>
      <c r="F138" t="s">
        <v>1883</v>
      </c>
      <c r="G138">
        <v>6</v>
      </c>
      <c r="H138" s="3">
        <v>33000</v>
      </c>
      <c r="I138">
        <v>0</v>
      </c>
      <c r="J138" s="3">
        <v>33000</v>
      </c>
      <c r="K138">
        <v>947.1</v>
      </c>
      <c r="L138">
        <v>0</v>
      </c>
      <c r="M138" s="3">
        <v>1003.2</v>
      </c>
      <c r="N138">
        <v>175</v>
      </c>
      <c r="O138" s="3">
        <v>2125.3000000000002</v>
      </c>
      <c r="P138" s="3">
        <v>30874.7</v>
      </c>
    </row>
    <row r="139" spans="1:16" x14ac:dyDescent="0.25">
      <c r="A139" s="1" t="s">
        <v>13</v>
      </c>
      <c r="B139" s="2">
        <v>1300298765</v>
      </c>
      <c r="C139" t="s">
        <v>472</v>
      </c>
      <c r="D139" t="s">
        <v>1091</v>
      </c>
      <c r="E139" t="s">
        <v>25</v>
      </c>
      <c r="F139" t="s">
        <v>1505</v>
      </c>
      <c r="G139">
        <v>389</v>
      </c>
      <c r="H139" s="3">
        <v>10000</v>
      </c>
      <c r="I139">
        <v>0</v>
      </c>
      <c r="J139" s="3">
        <v>10000</v>
      </c>
      <c r="K139">
        <v>287</v>
      </c>
      <c r="L139">
        <v>0</v>
      </c>
      <c r="M139">
        <v>304</v>
      </c>
      <c r="N139">
        <v>75</v>
      </c>
      <c r="O139">
        <v>666</v>
      </c>
      <c r="P139" s="3">
        <v>9334</v>
      </c>
    </row>
    <row r="140" spans="1:16" x14ac:dyDescent="0.25">
      <c r="A140" s="1" t="s">
        <v>13</v>
      </c>
      <c r="B140" s="2">
        <v>104165204</v>
      </c>
      <c r="C140" t="s">
        <v>113</v>
      </c>
      <c r="D140" t="s">
        <v>1116</v>
      </c>
      <c r="E140" t="s">
        <v>29</v>
      </c>
      <c r="F140" t="s">
        <v>1222</v>
      </c>
      <c r="G140">
        <v>4</v>
      </c>
      <c r="H140" s="3">
        <v>16940</v>
      </c>
      <c r="I140">
        <v>0</v>
      </c>
      <c r="J140" s="3">
        <v>16940</v>
      </c>
      <c r="K140">
        <v>486.18</v>
      </c>
      <c r="L140">
        <v>0</v>
      </c>
      <c r="M140">
        <v>514.98</v>
      </c>
      <c r="N140">
        <v>25</v>
      </c>
      <c r="O140" s="3">
        <v>1026.1600000000001</v>
      </c>
      <c r="P140" s="3">
        <v>15913.84</v>
      </c>
    </row>
    <row r="141" spans="1:16" x14ac:dyDescent="0.25">
      <c r="A141" s="1" t="s">
        <v>13</v>
      </c>
      <c r="B141" s="2">
        <v>117370411</v>
      </c>
      <c r="C141" t="s">
        <v>380</v>
      </c>
      <c r="D141" t="s">
        <v>1097</v>
      </c>
      <c r="E141" t="s">
        <v>63</v>
      </c>
      <c r="F141" t="s">
        <v>1424</v>
      </c>
      <c r="G141">
        <v>10</v>
      </c>
      <c r="H141" s="3">
        <v>50000</v>
      </c>
      <c r="I141">
        <v>0</v>
      </c>
      <c r="J141" s="3">
        <v>50000</v>
      </c>
      <c r="K141" s="3">
        <v>1435</v>
      </c>
      <c r="L141">
        <v>0</v>
      </c>
      <c r="M141" s="3">
        <v>1520</v>
      </c>
      <c r="N141" s="3">
        <v>2923.56</v>
      </c>
      <c r="O141" s="3">
        <v>5878.56</v>
      </c>
      <c r="P141" s="3">
        <v>44121.440000000002</v>
      </c>
    </row>
    <row r="142" spans="1:16" x14ac:dyDescent="0.25">
      <c r="A142" s="1" t="s">
        <v>13</v>
      </c>
      <c r="B142" s="2">
        <v>112499009</v>
      </c>
      <c r="C142" s="4" t="s">
        <v>276</v>
      </c>
      <c r="D142" t="s">
        <v>1095</v>
      </c>
      <c r="E142" t="s">
        <v>27</v>
      </c>
      <c r="F142" t="s">
        <v>1341</v>
      </c>
      <c r="G142">
        <v>13</v>
      </c>
      <c r="H142" s="3">
        <v>40000</v>
      </c>
      <c r="I142">
        <v>0</v>
      </c>
      <c r="J142" s="3">
        <v>40000</v>
      </c>
      <c r="K142" s="3">
        <v>1148</v>
      </c>
      <c r="L142">
        <v>264.13</v>
      </c>
      <c r="M142" s="3">
        <v>1216</v>
      </c>
      <c r="N142" s="3">
        <v>3949.11</v>
      </c>
      <c r="O142" s="3">
        <v>6577.24</v>
      </c>
      <c r="P142" s="3">
        <v>33422.76</v>
      </c>
    </row>
    <row r="143" spans="1:16" x14ac:dyDescent="0.25">
      <c r="A143" s="1" t="s">
        <v>13</v>
      </c>
      <c r="B143" s="2">
        <v>1300338157</v>
      </c>
      <c r="C143" t="s">
        <v>473</v>
      </c>
      <c r="D143" t="s">
        <v>1137</v>
      </c>
      <c r="E143" t="s">
        <v>58</v>
      </c>
      <c r="F143" t="s">
        <v>1506</v>
      </c>
      <c r="G143">
        <v>635</v>
      </c>
      <c r="H143" s="3">
        <v>12500</v>
      </c>
      <c r="I143">
        <v>0</v>
      </c>
      <c r="J143" s="3">
        <v>12500</v>
      </c>
      <c r="K143">
        <v>358.75</v>
      </c>
      <c r="L143">
        <v>0</v>
      </c>
      <c r="M143">
        <v>380</v>
      </c>
      <c r="N143">
        <v>25</v>
      </c>
      <c r="O143">
        <v>763.75</v>
      </c>
      <c r="P143" s="3">
        <v>11736.25</v>
      </c>
    </row>
    <row r="144" spans="1:16" x14ac:dyDescent="0.25">
      <c r="A144" s="1" t="s">
        <v>1865</v>
      </c>
      <c r="B144" s="2">
        <v>108791229</v>
      </c>
      <c r="C144" t="s">
        <v>857</v>
      </c>
      <c r="D144" t="s">
        <v>1138</v>
      </c>
      <c r="E144" t="s">
        <v>212</v>
      </c>
      <c r="F144" t="s">
        <v>1850</v>
      </c>
      <c r="G144">
        <v>57</v>
      </c>
      <c r="H144" s="3">
        <v>145000</v>
      </c>
      <c r="I144">
        <v>0</v>
      </c>
      <c r="J144" s="3">
        <v>145000</v>
      </c>
      <c r="K144" s="3">
        <v>4161.5</v>
      </c>
      <c r="L144" s="3">
        <v>22172.799999999999</v>
      </c>
      <c r="M144" s="3">
        <v>4098.53</v>
      </c>
      <c r="N144" s="3">
        <v>2405.2399999999998</v>
      </c>
      <c r="O144" s="3">
        <v>32838.07</v>
      </c>
      <c r="P144" s="3">
        <v>112161.93</v>
      </c>
    </row>
    <row r="145" spans="1:16" x14ac:dyDescent="0.25">
      <c r="A145" s="1" t="s">
        <v>13</v>
      </c>
      <c r="B145" s="2">
        <v>9300282473</v>
      </c>
      <c r="C145" t="s">
        <v>698</v>
      </c>
      <c r="D145" t="s">
        <v>1113</v>
      </c>
      <c r="E145" t="s">
        <v>58</v>
      </c>
      <c r="F145" t="s">
        <v>1708</v>
      </c>
      <c r="G145">
        <v>138</v>
      </c>
      <c r="H145" s="3">
        <v>13400</v>
      </c>
      <c r="I145">
        <v>0</v>
      </c>
      <c r="J145" s="3">
        <v>13400</v>
      </c>
      <c r="K145">
        <v>384.58</v>
      </c>
      <c r="L145">
        <v>0</v>
      </c>
      <c r="M145">
        <v>407.36</v>
      </c>
      <c r="N145">
        <v>25</v>
      </c>
      <c r="O145">
        <v>816.94</v>
      </c>
      <c r="P145" s="3">
        <v>12583.06</v>
      </c>
    </row>
    <row r="146" spans="1:16" x14ac:dyDescent="0.25">
      <c r="A146" s="1" t="s">
        <v>13</v>
      </c>
      <c r="B146" s="2">
        <v>114473499</v>
      </c>
      <c r="C146" s="4" t="s">
        <v>318</v>
      </c>
      <c r="D146" t="s">
        <v>1105</v>
      </c>
      <c r="E146" t="s">
        <v>84</v>
      </c>
      <c r="F146" t="s">
        <v>1376</v>
      </c>
      <c r="G146">
        <v>8</v>
      </c>
      <c r="H146" s="3">
        <v>40000</v>
      </c>
      <c r="I146">
        <v>0</v>
      </c>
      <c r="J146" s="3">
        <v>40000</v>
      </c>
      <c r="K146" s="3">
        <v>1148</v>
      </c>
      <c r="L146">
        <v>442.65</v>
      </c>
      <c r="M146" s="3">
        <v>1216</v>
      </c>
      <c r="N146" s="3">
        <v>1381.33</v>
      </c>
      <c r="O146" s="3">
        <v>4187.9799999999996</v>
      </c>
      <c r="P146" s="3">
        <v>35812.019999999997</v>
      </c>
    </row>
    <row r="147" spans="1:16" x14ac:dyDescent="0.25">
      <c r="A147" s="1" t="s">
        <v>13</v>
      </c>
      <c r="B147" s="2">
        <v>118408038</v>
      </c>
      <c r="C147" s="4" t="s">
        <v>395</v>
      </c>
      <c r="D147" t="s">
        <v>1108</v>
      </c>
      <c r="E147" t="s">
        <v>314</v>
      </c>
      <c r="F147" t="s">
        <v>1439</v>
      </c>
      <c r="G147">
        <v>44</v>
      </c>
      <c r="H147" s="3">
        <v>24087</v>
      </c>
      <c r="I147">
        <v>0</v>
      </c>
      <c r="J147" s="3">
        <v>24087</v>
      </c>
      <c r="K147">
        <v>691.3</v>
      </c>
      <c r="L147">
        <v>0</v>
      </c>
      <c r="M147">
        <v>732.24</v>
      </c>
      <c r="N147" s="3">
        <v>8206.31</v>
      </c>
      <c r="O147" s="3">
        <v>9629.85</v>
      </c>
      <c r="P147" s="3">
        <v>14457.15</v>
      </c>
    </row>
    <row r="148" spans="1:16" x14ac:dyDescent="0.25">
      <c r="A148" s="1" t="s">
        <v>13</v>
      </c>
      <c r="B148" s="2">
        <v>22500327931</v>
      </c>
      <c r="C148" t="s">
        <v>757</v>
      </c>
      <c r="D148" t="s">
        <v>1108</v>
      </c>
      <c r="E148" t="s">
        <v>125</v>
      </c>
      <c r="F148" t="s">
        <v>1763</v>
      </c>
      <c r="G148">
        <v>96</v>
      </c>
      <c r="H148" s="3">
        <v>16500</v>
      </c>
      <c r="I148">
        <v>0</v>
      </c>
      <c r="J148" s="3">
        <v>16500</v>
      </c>
      <c r="K148">
        <v>473.55</v>
      </c>
      <c r="L148">
        <v>0</v>
      </c>
      <c r="M148">
        <v>501.6</v>
      </c>
      <c r="N148">
        <v>25</v>
      </c>
      <c r="O148" s="3">
        <v>1000.15</v>
      </c>
      <c r="P148" s="3">
        <v>15499.85</v>
      </c>
    </row>
    <row r="149" spans="1:16" x14ac:dyDescent="0.25">
      <c r="A149" s="1" t="s">
        <v>13</v>
      </c>
      <c r="B149" s="2">
        <v>2800896264</v>
      </c>
      <c r="C149" t="s">
        <v>532</v>
      </c>
      <c r="D149" t="s">
        <v>1137</v>
      </c>
      <c r="E149" t="s">
        <v>29</v>
      </c>
      <c r="F149" t="s">
        <v>1561</v>
      </c>
      <c r="G149">
        <v>398</v>
      </c>
      <c r="H149" s="3">
        <v>11511.5</v>
      </c>
      <c r="I149">
        <v>0</v>
      </c>
      <c r="J149" s="3">
        <v>11511.5</v>
      </c>
      <c r="K149">
        <v>330.38</v>
      </c>
      <c r="L149">
        <v>0</v>
      </c>
      <c r="M149">
        <v>349.95</v>
      </c>
      <c r="N149" s="3">
        <v>1215.1199999999999</v>
      </c>
      <c r="O149" s="3">
        <v>1895.45</v>
      </c>
      <c r="P149" s="3">
        <v>9616.0499999999993</v>
      </c>
    </row>
    <row r="150" spans="1:16" x14ac:dyDescent="0.25">
      <c r="A150" s="1" t="s">
        <v>13</v>
      </c>
      <c r="B150" s="2">
        <v>40200477459</v>
      </c>
      <c r="C150" t="s">
        <v>766</v>
      </c>
      <c r="D150" t="s">
        <v>1119</v>
      </c>
      <c r="E150" t="s">
        <v>767</v>
      </c>
      <c r="F150" t="s">
        <v>1772</v>
      </c>
      <c r="G150">
        <v>15</v>
      </c>
      <c r="H150" s="3">
        <v>31500</v>
      </c>
      <c r="I150">
        <v>0</v>
      </c>
      <c r="J150" s="3">
        <v>31500</v>
      </c>
      <c r="K150">
        <v>904.05</v>
      </c>
      <c r="L150">
        <v>0</v>
      </c>
      <c r="M150">
        <v>957.6</v>
      </c>
      <c r="N150">
        <v>25</v>
      </c>
      <c r="O150" s="3">
        <v>1886.65</v>
      </c>
      <c r="P150" s="3">
        <v>29613.35</v>
      </c>
    </row>
    <row r="151" spans="1:16" x14ac:dyDescent="0.25">
      <c r="A151" s="1" t="s">
        <v>2037</v>
      </c>
      <c r="B151" s="2">
        <v>104914023</v>
      </c>
      <c r="C151" t="s">
        <v>907</v>
      </c>
      <c r="D151" t="s">
        <v>1133</v>
      </c>
      <c r="E151" t="s">
        <v>181</v>
      </c>
      <c r="F151" t="s">
        <v>1895</v>
      </c>
      <c r="G151">
        <v>67</v>
      </c>
      <c r="H151" s="3">
        <v>12000</v>
      </c>
      <c r="I151">
        <v>0</v>
      </c>
      <c r="J151" s="3">
        <v>12000</v>
      </c>
      <c r="K151">
        <v>344.4</v>
      </c>
      <c r="L151">
        <v>0</v>
      </c>
      <c r="M151">
        <v>364.8</v>
      </c>
      <c r="N151">
        <v>25</v>
      </c>
      <c r="O151">
        <v>734.2</v>
      </c>
      <c r="P151" s="3">
        <v>11265.8</v>
      </c>
    </row>
    <row r="152" spans="1:16" x14ac:dyDescent="0.25">
      <c r="A152" s="1" t="s">
        <v>2037</v>
      </c>
      <c r="B152" s="2">
        <v>101867950</v>
      </c>
      <c r="C152" t="s">
        <v>891</v>
      </c>
      <c r="D152" t="s">
        <v>1133</v>
      </c>
      <c r="E152" t="s">
        <v>181</v>
      </c>
      <c r="F152" t="s">
        <v>1881</v>
      </c>
      <c r="G152">
        <v>969</v>
      </c>
      <c r="H152" s="3">
        <v>12000</v>
      </c>
      <c r="I152">
        <v>0</v>
      </c>
      <c r="J152" s="3">
        <v>12000</v>
      </c>
      <c r="K152">
        <v>344.4</v>
      </c>
      <c r="L152">
        <v>0</v>
      </c>
      <c r="M152">
        <v>364.8</v>
      </c>
      <c r="N152">
        <v>25</v>
      </c>
      <c r="O152">
        <v>734.2</v>
      </c>
      <c r="P152" s="3">
        <v>11265.8</v>
      </c>
    </row>
    <row r="153" spans="1:16" x14ac:dyDescent="0.25">
      <c r="A153" s="1" t="s">
        <v>2037</v>
      </c>
      <c r="B153" s="2">
        <v>107069627</v>
      </c>
      <c r="C153" t="s">
        <v>912</v>
      </c>
      <c r="D153" t="s">
        <v>1127</v>
      </c>
      <c r="E153" t="s">
        <v>330</v>
      </c>
      <c r="F153" t="s">
        <v>1900</v>
      </c>
      <c r="G153">
        <v>25</v>
      </c>
      <c r="H153" s="3">
        <v>27000</v>
      </c>
      <c r="I153">
        <v>0</v>
      </c>
      <c r="J153" s="3">
        <v>27000</v>
      </c>
      <c r="K153">
        <v>774.9</v>
      </c>
      <c r="L153">
        <v>0</v>
      </c>
      <c r="M153">
        <v>820.8</v>
      </c>
      <c r="N153">
        <v>25</v>
      </c>
      <c r="O153" s="3">
        <v>1620.7</v>
      </c>
      <c r="P153" s="3">
        <v>25379.3</v>
      </c>
    </row>
    <row r="154" spans="1:16" x14ac:dyDescent="0.25">
      <c r="A154" s="1" t="s">
        <v>13</v>
      </c>
      <c r="B154" s="2">
        <v>101273845</v>
      </c>
      <c r="C154" s="4" t="s">
        <v>50</v>
      </c>
      <c r="D154" t="s">
        <v>1112</v>
      </c>
      <c r="E154" t="s">
        <v>51</v>
      </c>
      <c r="F154" t="s">
        <v>1179</v>
      </c>
      <c r="G154">
        <v>4</v>
      </c>
      <c r="H154" s="3">
        <v>18150</v>
      </c>
      <c r="I154">
        <v>0</v>
      </c>
      <c r="J154" s="3">
        <v>18150</v>
      </c>
      <c r="K154">
        <v>520.91</v>
      </c>
      <c r="L154">
        <v>0</v>
      </c>
      <c r="M154">
        <v>551.76</v>
      </c>
      <c r="N154">
        <v>577.11</v>
      </c>
      <c r="O154" s="3">
        <v>1649.78</v>
      </c>
      <c r="P154" s="3">
        <v>16500.22</v>
      </c>
    </row>
    <row r="155" spans="1:16" x14ac:dyDescent="0.25">
      <c r="A155" s="1" t="s">
        <v>13</v>
      </c>
      <c r="B155" s="2">
        <v>6500001729</v>
      </c>
      <c r="C155" t="s">
        <v>636</v>
      </c>
      <c r="D155" t="s">
        <v>1091</v>
      </c>
      <c r="E155" t="s">
        <v>25</v>
      </c>
      <c r="F155" t="s">
        <v>1656</v>
      </c>
      <c r="G155">
        <v>346</v>
      </c>
      <c r="H155" s="3">
        <v>10000</v>
      </c>
      <c r="I155">
        <v>0</v>
      </c>
      <c r="J155" s="3">
        <v>10000</v>
      </c>
      <c r="K155">
        <v>287</v>
      </c>
      <c r="L155">
        <v>0</v>
      </c>
      <c r="M155">
        <v>304</v>
      </c>
      <c r="N155">
        <v>75</v>
      </c>
      <c r="O155">
        <v>666</v>
      </c>
      <c r="P155" s="3">
        <v>9334</v>
      </c>
    </row>
    <row r="156" spans="1:16" x14ac:dyDescent="0.25">
      <c r="A156" s="1" t="s">
        <v>13</v>
      </c>
      <c r="B156" s="2">
        <v>108499260</v>
      </c>
      <c r="C156" s="4" t="s">
        <v>202</v>
      </c>
      <c r="D156" t="s">
        <v>1112</v>
      </c>
      <c r="E156" t="s">
        <v>27</v>
      </c>
      <c r="F156" t="s">
        <v>1286</v>
      </c>
      <c r="G156">
        <v>30</v>
      </c>
      <c r="H156" s="3">
        <v>25000</v>
      </c>
      <c r="I156">
        <v>0</v>
      </c>
      <c r="J156" s="3">
        <v>25000</v>
      </c>
      <c r="K156">
        <v>717.5</v>
      </c>
      <c r="L156">
        <v>0</v>
      </c>
      <c r="M156">
        <v>760</v>
      </c>
      <c r="N156" s="3">
        <v>2742.78</v>
      </c>
      <c r="O156" s="3">
        <v>4220.28</v>
      </c>
      <c r="P156" s="3">
        <v>20779.72</v>
      </c>
    </row>
    <row r="157" spans="1:16" x14ac:dyDescent="0.25">
      <c r="A157" s="1" t="s">
        <v>13</v>
      </c>
      <c r="B157" s="2">
        <v>113586267</v>
      </c>
      <c r="C157" t="s">
        <v>295</v>
      </c>
      <c r="D157" t="s">
        <v>1124</v>
      </c>
      <c r="E157" t="s">
        <v>21</v>
      </c>
      <c r="F157" t="s">
        <v>1356</v>
      </c>
      <c r="G157">
        <v>36</v>
      </c>
      <c r="H157" s="3">
        <v>90000</v>
      </c>
      <c r="I157">
        <v>0</v>
      </c>
      <c r="J157" s="3">
        <v>90000</v>
      </c>
      <c r="K157" s="3">
        <v>2583</v>
      </c>
      <c r="L157" s="3">
        <v>9753.1200000000008</v>
      </c>
      <c r="M157" s="3">
        <v>2736</v>
      </c>
      <c r="N157">
        <v>25</v>
      </c>
      <c r="O157" s="3">
        <v>15097.12</v>
      </c>
      <c r="P157" s="3">
        <v>74902.880000000005</v>
      </c>
    </row>
    <row r="158" spans="1:16" x14ac:dyDescent="0.25">
      <c r="A158" s="1" t="s">
        <v>1865</v>
      </c>
      <c r="B158" s="2">
        <v>117630889</v>
      </c>
      <c r="C158" t="s">
        <v>863</v>
      </c>
      <c r="D158" t="s">
        <v>1134</v>
      </c>
      <c r="E158" t="s">
        <v>51</v>
      </c>
      <c r="F158" t="s">
        <v>1856</v>
      </c>
      <c r="G158">
        <v>28</v>
      </c>
      <c r="H158" s="3">
        <v>35000</v>
      </c>
      <c r="I158">
        <v>0</v>
      </c>
      <c r="J158" s="3">
        <v>35000</v>
      </c>
      <c r="K158" s="3">
        <v>1004.5</v>
      </c>
      <c r="L158">
        <v>0</v>
      </c>
      <c r="M158" s="3">
        <v>1064</v>
      </c>
      <c r="N158">
        <v>125</v>
      </c>
      <c r="O158" s="3">
        <v>2193.5</v>
      </c>
      <c r="P158" s="3">
        <v>32806.5</v>
      </c>
    </row>
    <row r="159" spans="1:16" x14ac:dyDescent="0.25">
      <c r="A159" s="1" t="s">
        <v>13</v>
      </c>
      <c r="B159" s="2">
        <v>1400182984</v>
      </c>
      <c r="C159" t="s">
        <v>481</v>
      </c>
      <c r="D159" t="s">
        <v>1090</v>
      </c>
      <c r="E159" t="s">
        <v>482</v>
      </c>
      <c r="F159" t="s">
        <v>1513</v>
      </c>
      <c r="G159">
        <v>16</v>
      </c>
      <c r="H159" s="3">
        <v>40000</v>
      </c>
      <c r="I159">
        <v>0</v>
      </c>
      <c r="J159" s="3">
        <v>40000</v>
      </c>
      <c r="K159" s="3">
        <v>1148</v>
      </c>
      <c r="L159">
        <v>442.65</v>
      </c>
      <c r="M159" s="3">
        <v>1216</v>
      </c>
      <c r="N159">
        <v>527.11</v>
      </c>
      <c r="O159" s="3">
        <v>3333.76</v>
      </c>
      <c r="P159" s="3">
        <v>36666.239999999998</v>
      </c>
    </row>
    <row r="160" spans="1:16" x14ac:dyDescent="0.25">
      <c r="A160" s="1" t="s">
        <v>13</v>
      </c>
      <c r="B160" s="2">
        <v>6800044049</v>
      </c>
      <c r="C160" s="4" t="s">
        <v>644</v>
      </c>
      <c r="D160" t="s">
        <v>1108</v>
      </c>
      <c r="E160" t="s">
        <v>71</v>
      </c>
      <c r="F160" t="s">
        <v>1663</v>
      </c>
      <c r="G160">
        <v>57</v>
      </c>
      <c r="H160" s="3">
        <v>24150</v>
      </c>
      <c r="I160">
        <v>0</v>
      </c>
      <c r="J160" s="3">
        <v>24150</v>
      </c>
      <c r="K160">
        <v>693.11</v>
      </c>
      <c r="L160">
        <v>0</v>
      </c>
      <c r="M160">
        <v>734.16</v>
      </c>
      <c r="N160" s="3">
        <v>1175</v>
      </c>
      <c r="O160" s="3">
        <v>2602.27</v>
      </c>
      <c r="P160" s="3">
        <v>21547.73</v>
      </c>
    </row>
    <row r="161" spans="1:16" x14ac:dyDescent="0.25">
      <c r="A161" s="1" t="s">
        <v>13</v>
      </c>
      <c r="B161" s="2">
        <v>103925541</v>
      </c>
      <c r="C161" s="4" t="s">
        <v>106</v>
      </c>
      <c r="D161" t="s">
        <v>1113</v>
      </c>
      <c r="E161" t="s">
        <v>58</v>
      </c>
      <c r="F161" t="s">
        <v>1217</v>
      </c>
      <c r="G161">
        <v>37</v>
      </c>
      <c r="H161" s="3">
        <v>13200</v>
      </c>
      <c r="I161">
        <v>0</v>
      </c>
      <c r="J161" s="3">
        <v>13200</v>
      </c>
      <c r="K161">
        <v>378.84</v>
      </c>
      <c r="L161">
        <v>0</v>
      </c>
      <c r="M161">
        <v>401.28</v>
      </c>
      <c r="N161">
        <v>75</v>
      </c>
      <c r="O161">
        <v>855.12</v>
      </c>
      <c r="P161" s="3">
        <v>12344.88</v>
      </c>
    </row>
    <row r="162" spans="1:16" x14ac:dyDescent="0.25">
      <c r="A162" s="1" t="s">
        <v>13</v>
      </c>
      <c r="B162" s="2">
        <v>102202587</v>
      </c>
      <c r="C162" t="s">
        <v>67</v>
      </c>
      <c r="D162" t="s">
        <v>1124</v>
      </c>
      <c r="E162" t="s">
        <v>68</v>
      </c>
      <c r="F162" t="s">
        <v>1191</v>
      </c>
      <c r="G162">
        <v>5</v>
      </c>
      <c r="H162" s="3">
        <v>16252.5</v>
      </c>
      <c r="I162">
        <v>0</v>
      </c>
      <c r="J162" s="3">
        <v>16252.5</v>
      </c>
      <c r="K162">
        <v>466.45</v>
      </c>
      <c r="L162">
        <v>0</v>
      </c>
      <c r="M162">
        <v>494.08</v>
      </c>
      <c r="N162" s="3">
        <v>8717.82</v>
      </c>
      <c r="O162" s="3">
        <v>9678.35</v>
      </c>
      <c r="P162" s="3">
        <v>6574.15</v>
      </c>
    </row>
    <row r="163" spans="1:16" x14ac:dyDescent="0.25">
      <c r="A163" s="1" t="s">
        <v>13</v>
      </c>
      <c r="B163" s="2">
        <v>3700223013</v>
      </c>
      <c r="C163" t="s">
        <v>565</v>
      </c>
      <c r="D163" t="s">
        <v>1137</v>
      </c>
      <c r="E163" t="s">
        <v>159</v>
      </c>
      <c r="F163" t="s">
        <v>1592</v>
      </c>
      <c r="G163">
        <v>590</v>
      </c>
      <c r="H163" s="3">
        <v>150000</v>
      </c>
      <c r="I163">
        <v>0</v>
      </c>
      <c r="J163" s="3">
        <v>150000</v>
      </c>
      <c r="K163" s="3">
        <v>4305</v>
      </c>
      <c r="L163" s="3">
        <v>23981.99</v>
      </c>
      <c r="M163" s="3">
        <v>4098.53</v>
      </c>
      <c r="N163">
        <v>25</v>
      </c>
      <c r="O163" s="3">
        <v>32410.52</v>
      </c>
      <c r="P163" s="3">
        <v>117589.48</v>
      </c>
    </row>
    <row r="164" spans="1:16" x14ac:dyDescent="0.25">
      <c r="A164" s="1" t="s">
        <v>13</v>
      </c>
      <c r="B164" s="2">
        <v>1600037400</v>
      </c>
      <c r="C164" t="s">
        <v>486</v>
      </c>
      <c r="D164" t="s">
        <v>1137</v>
      </c>
      <c r="E164" t="s">
        <v>58</v>
      </c>
      <c r="F164" t="s">
        <v>1517</v>
      </c>
      <c r="G164">
        <v>849</v>
      </c>
      <c r="H164" s="3">
        <v>12500</v>
      </c>
      <c r="I164">
        <v>0</v>
      </c>
      <c r="J164" s="3">
        <v>12500</v>
      </c>
      <c r="K164">
        <v>358.75</v>
      </c>
      <c r="L164">
        <v>0</v>
      </c>
      <c r="M164">
        <v>380</v>
      </c>
      <c r="N164">
        <v>25</v>
      </c>
      <c r="O164">
        <v>763.75</v>
      </c>
      <c r="P164" s="3">
        <v>11736.25</v>
      </c>
    </row>
    <row r="165" spans="1:16" x14ac:dyDescent="0.25">
      <c r="A165" s="1" t="s">
        <v>13</v>
      </c>
      <c r="B165" s="2">
        <v>7100058606</v>
      </c>
      <c r="C165" t="s">
        <v>653</v>
      </c>
      <c r="D165" t="s">
        <v>1115</v>
      </c>
      <c r="E165" t="s">
        <v>78</v>
      </c>
      <c r="F165" t="s">
        <v>1670</v>
      </c>
      <c r="G165">
        <v>80</v>
      </c>
      <c r="H165" s="3">
        <v>25000</v>
      </c>
      <c r="I165">
        <v>0</v>
      </c>
      <c r="J165" s="3">
        <v>25000</v>
      </c>
      <c r="K165">
        <v>717.5</v>
      </c>
      <c r="L165">
        <v>0</v>
      </c>
      <c r="M165">
        <v>760</v>
      </c>
      <c r="N165">
        <v>25</v>
      </c>
      <c r="O165" s="3">
        <v>1502.5</v>
      </c>
      <c r="P165" s="3">
        <v>23497.5</v>
      </c>
    </row>
    <row r="166" spans="1:16" x14ac:dyDescent="0.25">
      <c r="A166" s="1" t="s">
        <v>13</v>
      </c>
      <c r="B166" s="2">
        <v>7100238455</v>
      </c>
      <c r="C166" t="s">
        <v>664</v>
      </c>
      <c r="D166" t="s">
        <v>1137</v>
      </c>
      <c r="E166" t="s">
        <v>51</v>
      </c>
      <c r="F166" t="s">
        <v>1678</v>
      </c>
      <c r="G166">
        <v>863</v>
      </c>
      <c r="H166" s="3">
        <v>20000</v>
      </c>
      <c r="I166">
        <v>0</v>
      </c>
      <c r="J166" s="3">
        <v>20000</v>
      </c>
      <c r="K166">
        <v>574</v>
      </c>
      <c r="L166">
        <v>0</v>
      </c>
      <c r="M166">
        <v>608</v>
      </c>
      <c r="N166">
        <v>25</v>
      </c>
      <c r="O166" s="3">
        <v>1207</v>
      </c>
      <c r="P166" s="3">
        <v>18793</v>
      </c>
    </row>
    <row r="167" spans="1:16" x14ac:dyDescent="0.25">
      <c r="A167" s="1" t="s">
        <v>13</v>
      </c>
      <c r="B167" s="2">
        <v>2200273411</v>
      </c>
      <c r="C167" t="s">
        <v>502</v>
      </c>
      <c r="D167" t="s">
        <v>1137</v>
      </c>
      <c r="E167" t="s">
        <v>418</v>
      </c>
      <c r="F167" t="s">
        <v>1532</v>
      </c>
      <c r="G167">
        <v>734</v>
      </c>
      <c r="H167" s="3">
        <v>12500</v>
      </c>
      <c r="I167">
        <v>0</v>
      </c>
      <c r="J167" s="3">
        <v>12500</v>
      </c>
      <c r="K167">
        <v>358.75</v>
      </c>
      <c r="L167">
        <v>0</v>
      </c>
      <c r="M167">
        <v>380</v>
      </c>
      <c r="N167">
        <v>25</v>
      </c>
      <c r="O167">
        <v>763.75</v>
      </c>
      <c r="P167" s="3">
        <v>11736.25</v>
      </c>
    </row>
    <row r="168" spans="1:16" x14ac:dyDescent="0.25">
      <c r="A168" s="1" t="s">
        <v>2037</v>
      </c>
      <c r="B168" s="2">
        <v>40200551378</v>
      </c>
      <c r="C168" t="s">
        <v>1047</v>
      </c>
      <c r="D168" t="s">
        <v>1140</v>
      </c>
      <c r="E168" t="s">
        <v>29</v>
      </c>
      <c r="F168" t="s">
        <v>2023</v>
      </c>
      <c r="G168">
        <v>20</v>
      </c>
      <c r="H168" s="3">
        <v>40000</v>
      </c>
      <c r="I168">
        <v>0</v>
      </c>
      <c r="J168" s="3">
        <v>40000</v>
      </c>
      <c r="K168" s="3">
        <v>1148</v>
      </c>
      <c r="L168">
        <v>442.65</v>
      </c>
      <c r="M168" s="3">
        <v>1216</v>
      </c>
      <c r="N168">
        <v>25</v>
      </c>
      <c r="O168" s="3">
        <v>2831.65</v>
      </c>
      <c r="P168" s="3">
        <v>37168.35</v>
      </c>
    </row>
    <row r="169" spans="1:16" x14ac:dyDescent="0.25">
      <c r="A169" s="1" t="s">
        <v>13</v>
      </c>
      <c r="B169" s="2">
        <v>115408650</v>
      </c>
      <c r="C169" s="4" t="s">
        <v>340</v>
      </c>
      <c r="D169" t="s">
        <v>1094</v>
      </c>
      <c r="E169" t="s">
        <v>341</v>
      </c>
      <c r="F169" t="s">
        <v>1393</v>
      </c>
      <c r="G169">
        <v>3</v>
      </c>
      <c r="H169" s="3">
        <v>90000</v>
      </c>
      <c r="I169">
        <v>0</v>
      </c>
      <c r="J169" s="3">
        <v>90000</v>
      </c>
      <c r="K169" s="3">
        <v>2583</v>
      </c>
      <c r="L169" s="3">
        <v>9753.1200000000008</v>
      </c>
      <c r="M169" s="3">
        <v>2736</v>
      </c>
      <c r="N169">
        <v>175</v>
      </c>
      <c r="O169" s="3">
        <v>15247.12</v>
      </c>
      <c r="P169" s="3">
        <v>74752.88</v>
      </c>
    </row>
    <row r="170" spans="1:16" x14ac:dyDescent="0.25">
      <c r="A170" s="1" t="s">
        <v>13</v>
      </c>
      <c r="B170" s="2">
        <v>111887949</v>
      </c>
      <c r="C170" t="s">
        <v>261</v>
      </c>
      <c r="D170" t="s">
        <v>1115</v>
      </c>
      <c r="E170" t="s">
        <v>171</v>
      </c>
      <c r="F170" t="s">
        <v>1327</v>
      </c>
      <c r="G170">
        <v>31</v>
      </c>
      <c r="H170" s="3">
        <v>26250</v>
      </c>
      <c r="I170">
        <v>0</v>
      </c>
      <c r="J170" s="3">
        <v>26250</v>
      </c>
      <c r="K170">
        <v>753.38</v>
      </c>
      <c r="L170">
        <v>0</v>
      </c>
      <c r="M170">
        <v>798</v>
      </c>
      <c r="N170">
        <v>527.11</v>
      </c>
      <c r="O170" s="3">
        <v>2078.4899999999998</v>
      </c>
      <c r="P170" s="3">
        <v>24171.51</v>
      </c>
    </row>
    <row r="171" spans="1:16" x14ac:dyDescent="0.25">
      <c r="A171" s="1" t="s">
        <v>13</v>
      </c>
      <c r="B171" s="2">
        <v>4600367504</v>
      </c>
      <c r="C171" t="s">
        <v>591</v>
      </c>
      <c r="D171" t="s">
        <v>1137</v>
      </c>
      <c r="E171" t="s">
        <v>78</v>
      </c>
      <c r="F171" t="s">
        <v>1616</v>
      </c>
      <c r="G171">
        <v>676</v>
      </c>
      <c r="H171" s="3">
        <v>12500</v>
      </c>
      <c r="I171">
        <v>0</v>
      </c>
      <c r="J171" s="3">
        <v>12500</v>
      </c>
      <c r="K171">
        <v>358.75</v>
      </c>
      <c r="L171">
        <v>0</v>
      </c>
      <c r="M171">
        <v>380</v>
      </c>
      <c r="N171">
        <v>25</v>
      </c>
      <c r="O171">
        <v>763.75</v>
      </c>
      <c r="P171" s="3">
        <v>11736.25</v>
      </c>
    </row>
    <row r="172" spans="1:16" x14ac:dyDescent="0.25">
      <c r="A172" s="1" t="s">
        <v>13</v>
      </c>
      <c r="B172" s="2">
        <v>4900065964</v>
      </c>
      <c r="C172" t="s">
        <v>606</v>
      </c>
      <c r="D172" t="s">
        <v>1137</v>
      </c>
      <c r="E172" t="s">
        <v>159</v>
      </c>
      <c r="F172" t="s">
        <v>1631</v>
      </c>
      <c r="G172">
        <v>598</v>
      </c>
      <c r="H172" s="3">
        <v>150000</v>
      </c>
      <c r="I172">
        <v>0</v>
      </c>
      <c r="J172" s="3">
        <v>150000</v>
      </c>
      <c r="K172" s="3">
        <v>4305</v>
      </c>
      <c r="L172" s="3">
        <v>23981.99</v>
      </c>
      <c r="M172" s="3">
        <v>4098.53</v>
      </c>
      <c r="N172">
        <v>25</v>
      </c>
      <c r="O172" s="3">
        <v>32410.52</v>
      </c>
      <c r="P172" s="3">
        <v>117589.48</v>
      </c>
    </row>
    <row r="173" spans="1:16" x14ac:dyDescent="0.25">
      <c r="A173" s="1" t="s">
        <v>13</v>
      </c>
      <c r="B173" s="2">
        <v>9300013654</v>
      </c>
      <c r="C173" t="s">
        <v>695</v>
      </c>
      <c r="D173" t="s">
        <v>1113</v>
      </c>
      <c r="E173" t="s">
        <v>696</v>
      </c>
      <c r="F173" t="s">
        <v>1706</v>
      </c>
      <c r="G173">
        <v>116</v>
      </c>
      <c r="H173" s="3">
        <v>18656</v>
      </c>
      <c r="I173">
        <v>0</v>
      </c>
      <c r="J173" s="3">
        <v>18656</v>
      </c>
      <c r="K173">
        <v>535.42999999999995</v>
      </c>
      <c r="L173">
        <v>0</v>
      </c>
      <c r="M173">
        <v>567.14</v>
      </c>
      <c r="N173" s="3">
        <v>1265.1199999999999</v>
      </c>
      <c r="O173" s="3">
        <v>2367.69</v>
      </c>
      <c r="P173" s="3">
        <v>16288.31</v>
      </c>
    </row>
    <row r="174" spans="1:16" x14ac:dyDescent="0.25">
      <c r="A174" s="1" t="s">
        <v>13</v>
      </c>
      <c r="B174" s="2">
        <v>114305246</v>
      </c>
      <c r="C174" t="s">
        <v>311</v>
      </c>
      <c r="D174" t="s">
        <v>1113</v>
      </c>
      <c r="E174" t="s">
        <v>58</v>
      </c>
      <c r="F174" t="s">
        <v>1370</v>
      </c>
      <c r="G174">
        <v>80</v>
      </c>
      <c r="H174" s="3">
        <v>13200</v>
      </c>
      <c r="I174">
        <v>0</v>
      </c>
      <c r="J174" s="3">
        <v>13200</v>
      </c>
      <c r="K174">
        <v>378.84</v>
      </c>
      <c r="L174">
        <v>0</v>
      </c>
      <c r="M174">
        <v>401.28</v>
      </c>
      <c r="N174" s="3">
        <v>3960.3</v>
      </c>
      <c r="O174" s="3">
        <v>4740.42</v>
      </c>
      <c r="P174" s="3">
        <v>8459.58</v>
      </c>
    </row>
    <row r="175" spans="1:16" x14ac:dyDescent="0.25">
      <c r="A175" s="1" t="s">
        <v>13</v>
      </c>
      <c r="B175" s="2">
        <v>101364396</v>
      </c>
      <c r="C175" t="s">
        <v>53</v>
      </c>
      <c r="D175" t="s">
        <v>1082</v>
      </c>
      <c r="E175" t="s">
        <v>54</v>
      </c>
      <c r="F175" t="s">
        <v>1181</v>
      </c>
      <c r="G175">
        <v>19</v>
      </c>
      <c r="H175" s="3">
        <v>23940</v>
      </c>
      <c r="I175">
        <v>0</v>
      </c>
      <c r="J175" s="3">
        <v>23940</v>
      </c>
      <c r="K175">
        <v>687.08</v>
      </c>
      <c r="L175">
        <v>0</v>
      </c>
      <c r="M175">
        <v>727.78</v>
      </c>
      <c r="N175" s="3">
        <v>1552.66</v>
      </c>
      <c r="O175" s="3">
        <v>2967.52</v>
      </c>
      <c r="P175" s="3">
        <v>20972.48</v>
      </c>
    </row>
    <row r="176" spans="1:16" x14ac:dyDescent="0.25">
      <c r="A176" s="1" t="s">
        <v>13</v>
      </c>
      <c r="B176" s="2">
        <v>104309166</v>
      </c>
      <c r="C176" t="s">
        <v>118</v>
      </c>
      <c r="D176" t="s">
        <v>1108</v>
      </c>
      <c r="E176" t="s">
        <v>119</v>
      </c>
      <c r="F176" t="s">
        <v>1226</v>
      </c>
      <c r="G176">
        <v>817</v>
      </c>
      <c r="H176" s="3">
        <v>23000</v>
      </c>
      <c r="I176">
        <v>0</v>
      </c>
      <c r="J176" s="3">
        <v>23000</v>
      </c>
      <c r="K176">
        <v>660.1</v>
      </c>
      <c r="L176">
        <v>0</v>
      </c>
      <c r="M176">
        <v>699.2</v>
      </c>
      <c r="N176">
        <v>577.11</v>
      </c>
      <c r="O176" s="3">
        <v>1936.41</v>
      </c>
      <c r="P176" s="3">
        <v>21063.59</v>
      </c>
    </row>
    <row r="177" spans="1:16" x14ac:dyDescent="0.25">
      <c r="A177" s="1" t="s">
        <v>13</v>
      </c>
      <c r="B177" s="2">
        <v>800332033</v>
      </c>
      <c r="C177" t="s">
        <v>445</v>
      </c>
      <c r="D177" t="s">
        <v>1108</v>
      </c>
      <c r="E177" t="s">
        <v>336</v>
      </c>
      <c r="F177" t="s">
        <v>1482</v>
      </c>
      <c r="G177">
        <v>54</v>
      </c>
      <c r="H177" s="3">
        <v>16500</v>
      </c>
      <c r="I177">
        <v>0</v>
      </c>
      <c r="J177" s="3">
        <v>16500</v>
      </c>
      <c r="K177">
        <v>473.55</v>
      </c>
      <c r="L177">
        <v>0</v>
      </c>
      <c r="M177">
        <v>501.6</v>
      </c>
      <c r="N177" s="3">
        <v>2807.35</v>
      </c>
      <c r="O177" s="3">
        <v>3782.5</v>
      </c>
      <c r="P177" s="3">
        <v>12717.5</v>
      </c>
    </row>
    <row r="178" spans="1:16" x14ac:dyDescent="0.25">
      <c r="A178" s="1" t="s">
        <v>2037</v>
      </c>
      <c r="B178" s="2">
        <v>40223500253</v>
      </c>
      <c r="C178" t="s">
        <v>1056</v>
      </c>
      <c r="D178" t="s">
        <v>1133</v>
      </c>
      <c r="E178" t="s">
        <v>51</v>
      </c>
      <c r="F178" t="s">
        <v>2032</v>
      </c>
      <c r="G178">
        <v>953</v>
      </c>
      <c r="H178" s="3">
        <v>33000</v>
      </c>
      <c r="I178">
        <v>0</v>
      </c>
      <c r="J178" s="3">
        <v>33000</v>
      </c>
      <c r="K178">
        <v>947.1</v>
      </c>
      <c r="L178">
        <v>0</v>
      </c>
      <c r="M178" s="3">
        <v>1003.2</v>
      </c>
      <c r="N178">
        <v>25</v>
      </c>
      <c r="O178" s="3">
        <v>1975.3</v>
      </c>
      <c r="P178" s="3">
        <v>31024.7</v>
      </c>
    </row>
    <row r="179" spans="1:16" x14ac:dyDescent="0.25">
      <c r="A179" s="1" t="s">
        <v>13</v>
      </c>
      <c r="B179" s="2">
        <v>111226833</v>
      </c>
      <c r="C179" t="s">
        <v>248</v>
      </c>
      <c r="D179" t="s">
        <v>1113</v>
      </c>
      <c r="E179" t="s">
        <v>58</v>
      </c>
      <c r="F179" t="s">
        <v>1318</v>
      </c>
      <c r="G179">
        <v>65</v>
      </c>
      <c r="H179" s="3">
        <v>13200</v>
      </c>
      <c r="I179">
        <v>0</v>
      </c>
      <c r="J179" s="3">
        <v>13200</v>
      </c>
      <c r="K179">
        <v>378.84</v>
      </c>
      <c r="L179">
        <v>0</v>
      </c>
      <c r="M179">
        <v>401.28</v>
      </c>
      <c r="N179" s="3">
        <v>7603.51</v>
      </c>
      <c r="O179" s="3">
        <v>8383.6299999999992</v>
      </c>
      <c r="P179" s="3">
        <v>4816.37</v>
      </c>
    </row>
    <row r="180" spans="1:16" x14ac:dyDescent="0.25">
      <c r="A180" s="1" t="s">
        <v>13</v>
      </c>
      <c r="B180" s="2">
        <v>1200407086</v>
      </c>
      <c r="C180" s="4" t="s">
        <v>458</v>
      </c>
      <c r="D180" t="s">
        <v>1119</v>
      </c>
      <c r="E180" t="s">
        <v>96</v>
      </c>
      <c r="F180" t="s">
        <v>1493</v>
      </c>
      <c r="G180">
        <v>20</v>
      </c>
      <c r="H180" s="3">
        <v>60000</v>
      </c>
      <c r="I180">
        <v>0</v>
      </c>
      <c r="J180" s="3">
        <v>60000</v>
      </c>
      <c r="K180" s="3">
        <v>1722</v>
      </c>
      <c r="L180" s="3">
        <v>3248.65</v>
      </c>
      <c r="M180" s="3">
        <v>1824</v>
      </c>
      <c r="N180" s="3">
        <v>8202.49</v>
      </c>
      <c r="O180" s="3">
        <v>14997.14</v>
      </c>
      <c r="P180" s="3">
        <v>45002.86</v>
      </c>
    </row>
    <row r="181" spans="1:16" x14ac:dyDescent="0.25">
      <c r="A181" s="1" t="s">
        <v>13</v>
      </c>
      <c r="B181" s="2">
        <v>116843731</v>
      </c>
      <c r="C181" t="s">
        <v>367</v>
      </c>
      <c r="D181" t="s">
        <v>1088</v>
      </c>
      <c r="E181" t="s">
        <v>368</v>
      </c>
      <c r="F181" t="s">
        <v>1415</v>
      </c>
      <c r="G181">
        <v>2</v>
      </c>
      <c r="H181" s="3">
        <v>160000</v>
      </c>
      <c r="I181">
        <v>0</v>
      </c>
      <c r="J181" s="3">
        <v>160000</v>
      </c>
      <c r="K181" s="3">
        <v>4592</v>
      </c>
      <c r="L181" s="3">
        <v>26410.240000000002</v>
      </c>
      <c r="M181" s="3">
        <v>4098.53</v>
      </c>
      <c r="N181">
        <v>25</v>
      </c>
      <c r="O181" s="3">
        <v>35125.769999999997</v>
      </c>
      <c r="P181" s="3">
        <v>124874.23</v>
      </c>
    </row>
    <row r="182" spans="1:16" x14ac:dyDescent="0.25">
      <c r="A182" s="1" t="s">
        <v>2037</v>
      </c>
      <c r="B182" s="2">
        <v>40230088763</v>
      </c>
      <c r="C182" t="s">
        <v>1059</v>
      </c>
      <c r="D182" t="s">
        <v>1133</v>
      </c>
      <c r="E182" t="s">
        <v>78</v>
      </c>
      <c r="F182" t="s">
        <v>2035</v>
      </c>
      <c r="G182">
        <v>925</v>
      </c>
      <c r="H182" s="3">
        <v>20000</v>
      </c>
      <c r="I182">
        <v>0</v>
      </c>
      <c r="J182" s="3">
        <v>20000</v>
      </c>
      <c r="K182">
        <v>574</v>
      </c>
      <c r="L182">
        <v>0</v>
      </c>
      <c r="M182">
        <v>608</v>
      </c>
      <c r="N182">
        <v>25</v>
      </c>
      <c r="O182" s="3">
        <v>1207</v>
      </c>
      <c r="P182" s="3">
        <v>18793</v>
      </c>
    </row>
    <row r="183" spans="1:16" x14ac:dyDescent="0.25">
      <c r="A183" s="1" t="s">
        <v>13</v>
      </c>
      <c r="B183" s="2">
        <v>40213311489</v>
      </c>
      <c r="C183" t="s">
        <v>781</v>
      </c>
      <c r="D183" t="s">
        <v>1109</v>
      </c>
      <c r="E183" t="s">
        <v>71</v>
      </c>
      <c r="F183" t="s">
        <v>1786</v>
      </c>
      <c r="G183">
        <v>17</v>
      </c>
      <c r="H183" s="3">
        <v>22000</v>
      </c>
      <c r="I183">
        <v>0</v>
      </c>
      <c r="J183" s="3">
        <v>22000</v>
      </c>
      <c r="K183">
        <v>631.4</v>
      </c>
      <c r="L183">
        <v>0</v>
      </c>
      <c r="M183">
        <v>668.8</v>
      </c>
      <c r="N183">
        <v>25</v>
      </c>
      <c r="O183" s="3">
        <v>1325.2</v>
      </c>
      <c r="P183" s="3">
        <v>20674.8</v>
      </c>
    </row>
    <row r="184" spans="1:16" x14ac:dyDescent="0.25">
      <c r="A184" s="1" t="s">
        <v>2037</v>
      </c>
      <c r="B184" s="2">
        <v>5400040654</v>
      </c>
      <c r="C184" t="s">
        <v>1011</v>
      </c>
      <c r="D184" t="s">
        <v>1133</v>
      </c>
      <c r="E184" t="s">
        <v>181</v>
      </c>
      <c r="F184" t="s">
        <v>1989</v>
      </c>
      <c r="G184">
        <v>979</v>
      </c>
      <c r="H184" s="3">
        <v>20000</v>
      </c>
      <c r="I184">
        <v>0</v>
      </c>
      <c r="J184" s="3">
        <v>20000</v>
      </c>
      <c r="K184">
        <v>574</v>
      </c>
      <c r="L184">
        <v>0</v>
      </c>
      <c r="M184">
        <v>608</v>
      </c>
      <c r="N184">
        <v>25</v>
      </c>
      <c r="O184" s="3">
        <v>1207</v>
      </c>
      <c r="P184" s="3">
        <v>18793</v>
      </c>
    </row>
    <row r="185" spans="1:16" x14ac:dyDescent="0.25">
      <c r="A185" s="1" t="s">
        <v>13</v>
      </c>
      <c r="B185" s="2">
        <v>40230485423</v>
      </c>
      <c r="C185" t="s">
        <v>838</v>
      </c>
      <c r="D185" t="s">
        <v>1137</v>
      </c>
      <c r="E185" t="s">
        <v>68</v>
      </c>
      <c r="F185" t="s">
        <v>1833</v>
      </c>
      <c r="G185">
        <v>680</v>
      </c>
      <c r="H185" s="3">
        <v>12500</v>
      </c>
      <c r="I185">
        <v>0</v>
      </c>
      <c r="J185" s="3">
        <v>12500</v>
      </c>
      <c r="K185">
        <v>358.75</v>
      </c>
      <c r="L185">
        <v>0</v>
      </c>
      <c r="M185">
        <v>380</v>
      </c>
      <c r="N185">
        <v>25</v>
      </c>
      <c r="O185">
        <v>763.75</v>
      </c>
      <c r="P185" s="3">
        <v>11736.25</v>
      </c>
    </row>
    <row r="186" spans="1:16" x14ac:dyDescent="0.25">
      <c r="A186" s="1" t="s">
        <v>13</v>
      </c>
      <c r="B186" s="2">
        <v>2700511104</v>
      </c>
      <c r="C186" t="s">
        <v>525</v>
      </c>
      <c r="D186" t="s">
        <v>1137</v>
      </c>
      <c r="E186" t="s">
        <v>68</v>
      </c>
      <c r="F186" t="s">
        <v>1554</v>
      </c>
      <c r="G186">
        <v>664</v>
      </c>
      <c r="H186" s="3">
        <v>12500</v>
      </c>
      <c r="I186">
        <v>0</v>
      </c>
      <c r="J186" s="3">
        <v>12500</v>
      </c>
      <c r="K186">
        <v>358.75</v>
      </c>
      <c r="L186">
        <v>0</v>
      </c>
      <c r="M186">
        <v>380</v>
      </c>
      <c r="N186">
        <v>25</v>
      </c>
      <c r="O186">
        <v>763.75</v>
      </c>
      <c r="P186" s="3">
        <v>11736.25</v>
      </c>
    </row>
    <row r="187" spans="1:16" x14ac:dyDescent="0.25">
      <c r="A187" s="1" t="s">
        <v>13</v>
      </c>
      <c r="B187" s="2">
        <v>113842173</v>
      </c>
      <c r="C187" s="4" t="s">
        <v>302</v>
      </c>
      <c r="D187" t="s">
        <v>1108</v>
      </c>
      <c r="E187" t="s">
        <v>166</v>
      </c>
      <c r="F187" t="s">
        <v>1363</v>
      </c>
      <c r="G187">
        <v>237</v>
      </c>
      <c r="H187" s="3">
        <v>30000</v>
      </c>
      <c r="I187">
        <v>0</v>
      </c>
      <c r="J187" s="3">
        <v>30000</v>
      </c>
      <c r="K187">
        <v>861</v>
      </c>
      <c r="L187">
        <v>0</v>
      </c>
      <c r="M187">
        <v>912</v>
      </c>
      <c r="N187">
        <v>979.22</v>
      </c>
      <c r="O187" s="3">
        <v>2752.22</v>
      </c>
      <c r="P187" s="3">
        <v>27247.78</v>
      </c>
    </row>
    <row r="188" spans="1:16" x14ac:dyDescent="0.25">
      <c r="A188" s="1" t="s">
        <v>13</v>
      </c>
      <c r="B188" s="2">
        <v>40222832632</v>
      </c>
      <c r="C188" t="s">
        <v>809</v>
      </c>
      <c r="D188" t="s">
        <v>1116</v>
      </c>
      <c r="E188" t="s">
        <v>747</v>
      </c>
      <c r="F188" t="s">
        <v>1809</v>
      </c>
      <c r="G188">
        <v>34</v>
      </c>
      <c r="H188" s="3">
        <v>40000</v>
      </c>
      <c r="I188">
        <v>0</v>
      </c>
      <c r="J188" s="3">
        <v>40000</v>
      </c>
      <c r="K188" s="3">
        <v>1148</v>
      </c>
      <c r="L188">
        <v>442.65</v>
      </c>
      <c r="M188" s="3">
        <v>1216</v>
      </c>
      <c r="N188">
        <v>125</v>
      </c>
      <c r="O188" s="3">
        <v>2931.65</v>
      </c>
      <c r="P188" s="3">
        <v>37068.35</v>
      </c>
    </row>
    <row r="189" spans="1:16" x14ac:dyDescent="0.25">
      <c r="A189" s="1" t="s">
        <v>13</v>
      </c>
      <c r="B189" s="2">
        <v>40200603575</v>
      </c>
      <c r="C189" t="s">
        <v>768</v>
      </c>
      <c r="D189" t="s">
        <v>1082</v>
      </c>
      <c r="E189" t="s">
        <v>51</v>
      </c>
      <c r="F189" t="s">
        <v>1773</v>
      </c>
      <c r="G189">
        <v>44</v>
      </c>
      <c r="H189" s="3">
        <v>15000</v>
      </c>
      <c r="I189">
        <v>0</v>
      </c>
      <c r="J189" s="3">
        <v>15000</v>
      </c>
      <c r="K189">
        <v>430.5</v>
      </c>
      <c r="L189">
        <v>0</v>
      </c>
      <c r="M189">
        <v>456</v>
      </c>
      <c r="N189">
        <v>25</v>
      </c>
      <c r="O189">
        <v>911.5</v>
      </c>
      <c r="P189" s="3">
        <v>14088.5</v>
      </c>
    </row>
    <row r="190" spans="1:16" x14ac:dyDescent="0.25">
      <c r="A190" s="1" t="s">
        <v>2037</v>
      </c>
      <c r="B190" s="2">
        <v>103515284</v>
      </c>
      <c r="C190" s="4" t="s">
        <v>899</v>
      </c>
      <c r="D190" t="s">
        <v>1148</v>
      </c>
      <c r="E190" t="s">
        <v>900</v>
      </c>
      <c r="F190" t="s">
        <v>1889</v>
      </c>
      <c r="G190">
        <v>8</v>
      </c>
      <c r="H190" s="3">
        <v>70000</v>
      </c>
      <c r="I190">
        <v>0</v>
      </c>
      <c r="J190" s="3">
        <v>70000</v>
      </c>
      <c r="K190" s="3">
        <v>2009</v>
      </c>
      <c r="L190" s="3">
        <v>5368.48</v>
      </c>
      <c r="M190" s="3">
        <v>2128</v>
      </c>
      <c r="N190" s="3">
        <v>2395</v>
      </c>
      <c r="O190" s="3">
        <v>11900.48</v>
      </c>
      <c r="P190" s="3">
        <v>58099.519999999997</v>
      </c>
    </row>
    <row r="191" spans="1:16" x14ac:dyDescent="0.25">
      <c r="A191" s="1" t="s">
        <v>13</v>
      </c>
      <c r="B191" s="2">
        <v>106499221</v>
      </c>
      <c r="C191" t="s">
        <v>151</v>
      </c>
      <c r="D191" t="s">
        <v>1112</v>
      </c>
      <c r="E191" t="s">
        <v>152</v>
      </c>
      <c r="F191" t="s">
        <v>1250</v>
      </c>
      <c r="G191">
        <v>44</v>
      </c>
      <c r="H191" s="3">
        <v>24150</v>
      </c>
      <c r="I191">
        <v>0</v>
      </c>
      <c r="J191" s="3">
        <v>24150</v>
      </c>
      <c r="K191">
        <v>693.11</v>
      </c>
      <c r="L191">
        <v>0</v>
      </c>
      <c r="M191">
        <v>734.16</v>
      </c>
      <c r="N191">
        <v>25</v>
      </c>
      <c r="O191" s="3">
        <v>1452.27</v>
      </c>
      <c r="P191" s="3">
        <v>22697.73</v>
      </c>
    </row>
    <row r="192" spans="1:16" x14ac:dyDescent="0.25">
      <c r="A192" s="1" t="s">
        <v>13</v>
      </c>
      <c r="B192" s="2">
        <v>107441743</v>
      </c>
      <c r="C192" t="s">
        <v>170</v>
      </c>
      <c r="D192" t="s">
        <v>1115</v>
      </c>
      <c r="E192" t="s">
        <v>171</v>
      </c>
      <c r="F192" t="s">
        <v>1264</v>
      </c>
      <c r="G192">
        <v>21</v>
      </c>
      <c r="H192" s="3">
        <v>21627.38</v>
      </c>
      <c r="I192">
        <v>0</v>
      </c>
      <c r="J192" s="3">
        <v>21627.38</v>
      </c>
      <c r="K192">
        <v>620.71</v>
      </c>
      <c r="L192">
        <v>0</v>
      </c>
      <c r="M192">
        <v>657.47</v>
      </c>
      <c r="N192">
        <v>175</v>
      </c>
      <c r="O192" s="3">
        <v>1453.18</v>
      </c>
      <c r="P192" s="3">
        <v>20174.2</v>
      </c>
    </row>
    <row r="193" spans="1:16" x14ac:dyDescent="0.25">
      <c r="A193" s="1" t="s">
        <v>13</v>
      </c>
      <c r="B193" s="2">
        <v>3101164873</v>
      </c>
      <c r="C193" t="s">
        <v>540</v>
      </c>
      <c r="D193" t="s">
        <v>1137</v>
      </c>
      <c r="E193" t="s">
        <v>56</v>
      </c>
      <c r="F193" t="s">
        <v>1568</v>
      </c>
      <c r="G193">
        <v>694</v>
      </c>
      <c r="H193" s="3">
        <v>30000</v>
      </c>
      <c r="I193">
        <v>0</v>
      </c>
      <c r="J193" s="3">
        <v>30000</v>
      </c>
      <c r="K193">
        <v>861</v>
      </c>
      <c r="L193">
        <v>0</v>
      </c>
      <c r="M193">
        <v>912</v>
      </c>
      <c r="N193">
        <v>25</v>
      </c>
      <c r="O193" s="3">
        <v>1798</v>
      </c>
      <c r="P193" s="3">
        <v>28202</v>
      </c>
    </row>
    <row r="194" spans="1:16" x14ac:dyDescent="0.25">
      <c r="A194" s="1" t="s">
        <v>13</v>
      </c>
      <c r="B194" s="2">
        <v>22300686809</v>
      </c>
      <c r="C194" s="4" t="s">
        <v>729</v>
      </c>
      <c r="D194" t="s">
        <v>1103</v>
      </c>
      <c r="E194" t="s">
        <v>84</v>
      </c>
      <c r="F194" t="s">
        <v>1737</v>
      </c>
      <c r="G194">
        <v>819</v>
      </c>
      <c r="H194" s="3">
        <v>38000</v>
      </c>
      <c r="I194">
        <v>0</v>
      </c>
      <c r="J194" s="3">
        <v>38000</v>
      </c>
      <c r="K194" s="3">
        <v>1090.5999999999999</v>
      </c>
      <c r="L194">
        <v>160.38</v>
      </c>
      <c r="M194" s="3">
        <v>1155.2</v>
      </c>
      <c r="N194" s="3">
        <v>3232.43</v>
      </c>
      <c r="O194" s="3">
        <v>5638.61</v>
      </c>
      <c r="P194" s="3">
        <v>32361.39</v>
      </c>
    </row>
    <row r="195" spans="1:16" x14ac:dyDescent="0.25">
      <c r="A195" s="1" t="s">
        <v>13</v>
      </c>
      <c r="B195" s="2">
        <v>3104833797</v>
      </c>
      <c r="C195" t="s">
        <v>550</v>
      </c>
      <c r="D195" t="s">
        <v>1132</v>
      </c>
      <c r="E195" t="s">
        <v>58</v>
      </c>
      <c r="F195" t="s">
        <v>1577</v>
      </c>
      <c r="G195">
        <v>108</v>
      </c>
      <c r="H195" s="3">
        <v>10000</v>
      </c>
      <c r="I195">
        <v>0</v>
      </c>
      <c r="J195" s="3">
        <v>10000</v>
      </c>
      <c r="K195">
        <v>287</v>
      </c>
      <c r="L195">
        <v>0</v>
      </c>
      <c r="M195">
        <v>304</v>
      </c>
      <c r="N195" s="3">
        <v>2780.32</v>
      </c>
      <c r="O195" s="3">
        <v>3371.32</v>
      </c>
      <c r="P195" s="3">
        <v>6628.68</v>
      </c>
    </row>
    <row r="196" spans="1:16" x14ac:dyDescent="0.25">
      <c r="A196" s="1" t="s">
        <v>2037</v>
      </c>
      <c r="B196" s="2">
        <v>22500110550</v>
      </c>
      <c r="C196" s="4" t="s">
        <v>1043</v>
      </c>
      <c r="D196" t="s">
        <v>1132</v>
      </c>
      <c r="E196" t="s">
        <v>51</v>
      </c>
      <c r="F196" t="s">
        <v>2019</v>
      </c>
      <c r="G196">
        <v>8</v>
      </c>
      <c r="H196" s="3">
        <v>24150</v>
      </c>
      <c r="I196">
        <v>0</v>
      </c>
      <c r="J196" s="3">
        <v>24150</v>
      </c>
      <c r="K196">
        <v>693.11</v>
      </c>
      <c r="L196">
        <v>0</v>
      </c>
      <c r="M196">
        <v>734.16</v>
      </c>
      <c r="N196">
        <v>175</v>
      </c>
      <c r="O196" s="3">
        <v>1602.27</v>
      </c>
      <c r="P196" s="3">
        <v>22547.73</v>
      </c>
    </row>
    <row r="197" spans="1:16" x14ac:dyDescent="0.25">
      <c r="A197" s="1" t="s">
        <v>13</v>
      </c>
      <c r="B197" s="2">
        <v>40221486042</v>
      </c>
      <c r="C197" t="s">
        <v>795</v>
      </c>
      <c r="D197" t="s">
        <v>1095</v>
      </c>
      <c r="E197" t="s">
        <v>51</v>
      </c>
      <c r="F197" t="s">
        <v>1798</v>
      </c>
      <c r="G197">
        <v>21</v>
      </c>
      <c r="H197" s="3">
        <v>35000</v>
      </c>
      <c r="I197">
        <v>0</v>
      </c>
      <c r="J197" s="3">
        <v>35000</v>
      </c>
      <c r="K197" s="3">
        <v>1004.5</v>
      </c>
      <c r="L197">
        <v>0</v>
      </c>
      <c r="M197" s="3">
        <v>1064</v>
      </c>
      <c r="N197">
        <v>25</v>
      </c>
      <c r="O197" s="3">
        <v>2093.5</v>
      </c>
      <c r="P197" s="3">
        <v>32906.5</v>
      </c>
    </row>
    <row r="198" spans="1:16" x14ac:dyDescent="0.25">
      <c r="A198" s="1" t="s">
        <v>2037</v>
      </c>
      <c r="B198" s="2">
        <v>117223826</v>
      </c>
      <c r="C198" t="s">
        <v>964</v>
      </c>
      <c r="D198" t="s">
        <v>1133</v>
      </c>
      <c r="E198" t="s">
        <v>181</v>
      </c>
      <c r="F198" t="s">
        <v>1946</v>
      </c>
      <c r="G198">
        <v>135</v>
      </c>
      <c r="H198" s="3">
        <v>12000</v>
      </c>
      <c r="I198">
        <v>0</v>
      </c>
      <c r="J198" s="3">
        <v>12000</v>
      </c>
      <c r="K198">
        <v>344.4</v>
      </c>
      <c r="L198">
        <v>0</v>
      </c>
      <c r="M198">
        <v>364.8</v>
      </c>
      <c r="N198">
        <v>829.22</v>
      </c>
      <c r="O198" s="3">
        <v>1538.42</v>
      </c>
      <c r="P198" s="3">
        <v>10461.58</v>
      </c>
    </row>
    <row r="199" spans="1:16" x14ac:dyDescent="0.25">
      <c r="A199" s="1" t="s">
        <v>13</v>
      </c>
      <c r="B199" s="2">
        <v>7100582076</v>
      </c>
      <c r="C199" t="s">
        <v>683</v>
      </c>
      <c r="D199" t="s">
        <v>1137</v>
      </c>
      <c r="E199" t="s">
        <v>51</v>
      </c>
      <c r="F199" t="s">
        <v>1694</v>
      </c>
      <c r="G199">
        <v>865</v>
      </c>
      <c r="H199" s="3">
        <v>15000</v>
      </c>
      <c r="I199">
        <v>0</v>
      </c>
      <c r="J199" s="3">
        <v>15000</v>
      </c>
      <c r="K199">
        <v>430.5</v>
      </c>
      <c r="L199">
        <v>0</v>
      </c>
      <c r="M199">
        <v>456</v>
      </c>
      <c r="N199">
        <v>25</v>
      </c>
      <c r="O199">
        <v>911.5</v>
      </c>
      <c r="P199" s="3">
        <v>14088.5</v>
      </c>
    </row>
    <row r="200" spans="1:16" x14ac:dyDescent="0.25">
      <c r="A200" s="1" t="s">
        <v>2037</v>
      </c>
      <c r="B200" s="2">
        <v>116062571</v>
      </c>
      <c r="C200" t="s">
        <v>951</v>
      </c>
      <c r="D200" t="s">
        <v>1129</v>
      </c>
      <c r="E200" t="s">
        <v>129</v>
      </c>
      <c r="F200" t="s">
        <v>1937</v>
      </c>
      <c r="G200">
        <v>97</v>
      </c>
      <c r="H200" s="3">
        <v>85000</v>
      </c>
      <c r="I200">
        <v>0</v>
      </c>
      <c r="J200" s="3">
        <v>85000</v>
      </c>
      <c r="K200" s="3">
        <v>2439.5</v>
      </c>
      <c r="L200" s="3">
        <v>7981.93</v>
      </c>
      <c r="M200" s="3">
        <v>2584</v>
      </c>
      <c r="N200" s="3">
        <v>10275.76</v>
      </c>
      <c r="O200" s="3">
        <v>23281.19</v>
      </c>
      <c r="P200" s="3">
        <v>61718.81</v>
      </c>
    </row>
    <row r="201" spans="1:16" x14ac:dyDescent="0.25">
      <c r="A201" s="1" t="s">
        <v>2037</v>
      </c>
      <c r="B201" s="2">
        <v>5500384093</v>
      </c>
      <c r="C201" t="s">
        <v>1014</v>
      </c>
      <c r="D201" t="s">
        <v>1133</v>
      </c>
      <c r="E201" t="s">
        <v>78</v>
      </c>
      <c r="F201" t="s">
        <v>1992</v>
      </c>
      <c r="G201">
        <v>1131121</v>
      </c>
      <c r="H201" s="3">
        <v>20000</v>
      </c>
      <c r="I201">
        <v>0</v>
      </c>
      <c r="J201" s="3">
        <v>20000</v>
      </c>
      <c r="K201">
        <v>574</v>
      </c>
      <c r="L201">
        <v>0</v>
      </c>
      <c r="M201">
        <v>608</v>
      </c>
      <c r="N201">
        <v>25</v>
      </c>
      <c r="O201" s="3">
        <v>1207</v>
      </c>
      <c r="P201" s="3">
        <v>18793</v>
      </c>
    </row>
    <row r="202" spans="1:16" x14ac:dyDescent="0.25">
      <c r="A202" s="1" t="s">
        <v>13</v>
      </c>
      <c r="B202" s="2">
        <v>113066765</v>
      </c>
      <c r="C202" s="4" t="s">
        <v>288</v>
      </c>
      <c r="D202" t="s">
        <v>1134</v>
      </c>
      <c r="E202" t="s">
        <v>289</v>
      </c>
      <c r="F202" t="s">
        <v>1352</v>
      </c>
      <c r="G202">
        <v>15</v>
      </c>
      <c r="H202" s="3">
        <v>100000</v>
      </c>
      <c r="I202">
        <v>0</v>
      </c>
      <c r="J202" s="3">
        <v>100000</v>
      </c>
      <c r="K202" s="3">
        <v>2870</v>
      </c>
      <c r="L202" s="3">
        <v>11807.84</v>
      </c>
      <c r="M202" s="3">
        <v>3040</v>
      </c>
      <c r="N202" s="3">
        <v>4700.38</v>
      </c>
      <c r="O202" s="3">
        <v>22418.22</v>
      </c>
      <c r="P202" s="3">
        <v>77581.78</v>
      </c>
    </row>
    <row r="203" spans="1:16" x14ac:dyDescent="0.25">
      <c r="A203" s="1" t="s">
        <v>13</v>
      </c>
      <c r="B203" s="2">
        <v>4400036564</v>
      </c>
      <c r="C203" t="s">
        <v>582</v>
      </c>
      <c r="D203" t="s">
        <v>1137</v>
      </c>
      <c r="E203" t="s">
        <v>68</v>
      </c>
      <c r="F203" t="s">
        <v>1608</v>
      </c>
      <c r="G203">
        <v>427</v>
      </c>
      <c r="H203" s="3">
        <v>10000</v>
      </c>
      <c r="I203">
        <v>0</v>
      </c>
      <c r="J203" s="3">
        <v>10000</v>
      </c>
      <c r="K203">
        <v>287</v>
      </c>
      <c r="L203">
        <v>0</v>
      </c>
      <c r="M203">
        <v>304</v>
      </c>
      <c r="N203">
        <v>75</v>
      </c>
      <c r="O203">
        <v>666</v>
      </c>
      <c r="P203" s="3">
        <v>9334</v>
      </c>
    </row>
    <row r="204" spans="1:16" x14ac:dyDescent="0.25">
      <c r="A204" s="1" t="s">
        <v>13</v>
      </c>
      <c r="B204" s="2">
        <v>115792012</v>
      </c>
      <c r="C204" t="s">
        <v>348</v>
      </c>
      <c r="D204" t="s">
        <v>1109</v>
      </c>
      <c r="E204" t="s">
        <v>349</v>
      </c>
      <c r="F204" t="s">
        <v>1399</v>
      </c>
      <c r="G204">
        <v>10</v>
      </c>
      <c r="H204" s="3">
        <v>65000</v>
      </c>
      <c r="I204">
        <v>0</v>
      </c>
      <c r="J204" s="3">
        <v>65000</v>
      </c>
      <c r="K204" s="3">
        <v>1865.5</v>
      </c>
      <c r="L204" s="3">
        <v>4427.58</v>
      </c>
      <c r="M204" s="3">
        <v>1976</v>
      </c>
      <c r="N204" s="3">
        <v>7851.48</v>
      </c>
      <c r="O204" s="3">
        <v>16120.56</v>
      </c>
      <c r="P204" s="3">
        <v>48879.44</v>
      </c>
    </row>
    <row r="205" spans="1:16" x14ac:dyDescent="0.25">
      <c r="A205" s="1" t="s">
        <v>13</v>
      </c>
      <c r="B205" s="2">
        <v>116589839</v>
      </c>
      <c r="C205" t="s">
        <v>363</v>
      </c>
      <c r="D205" t="s">
        <v>1105</v>
      </c>
      <c r="E205" t="s">
        <v>364</v>
      </c>
      <c r="F205" t="s">
        <v>1412</v>
      </c>
      <c r="G205">
        <v>13</v>
      </c>
      <c r="H205" s="3">
        <v>35000</v>
      </c>
      <c r="I205">
        <v>0</v>
      </c>
      <c r="J205" s="3">
        <v>35000</v>
      </c>
      <c r="K205" s="3">
        <v>1004.5</v>
      </c>
      <c r="L205">
        <v>0</v>
      </c>
      <c r="M205" s="3">
        <v>1064</v>
      </c>
      <c r="N205">
        <v>25</v>
      </c>
      <c r="O205" s="3">
        <v>2093.5</v>
      </c>
      <c r="P205" s="3">
        <v>32906.5</v>
      </c>
    </row>
    <row r="206" spans="1:16" x14ac:dyDescent="0.25">
      <c r="A206" s="1" t="s">
        <v>13</v>
      </c>
      <c r="B206" s="2">
        <v>103151643</v>
      </c>
      <c r="C206" t="s">
        <v>83</v>
      </c>
      <c r="D206" t="s">
        <v>1103</v>
      </c>
      <c r="E206" t="s">
        <v>84</v>
      </c>
      <c r="F206" t="s">
        <v>1201</v>
      </c>
      <c r="G206">
        <v>100012</v>
      </c>
      <c r="H206" s="3">
        <v>40000</v>
      </c>
      <c r="I206">
        <v>0</v>
      </c>
      <c r="J206" s="3">
        <v>40000</v>
      </c>
      <c r="K206" s="3">
        <v>1148</v>
      </c>
      <c r="L206">
        <v>442.65</v>
      </c>
      <c r="M206" s="3">
        <v>1216</v>
      </c>
      <c r="N206" s="3">
        <v>16588.54</v>
      </c>
      <c r="O206" s="3">
        <v>19395.189999999999</v>
      </c>
      <c r="P206" s="3">
        <v>20604.810000000001</v>
      </c>
    </row>
    <row r="207" spans="1:16" x14ac:dyDescent="0.25">
      <c r="A207" s="1" t="s">
        <v>2037</v>
      </c>
      <c r="B207" s="2">
        <v>112757224</v>
      </c>
      <c r="C207" s="4" t="s">
        <v>942</v>
      </c>
      <c r="D207" t="s">
        <v>1133</v>
      </c>
      <c r="E207" t="s">
        <v>37</v>
      </c>
      <c r="F207" t="s">
        <v>1929</v>
      </c>
      <c r="G207">
        <v>116</v>
      </c>
      <c r="H207" s="3">
        <v>30851.1</v>
      </c>
      <c r="I207">
        <v>0</v>
      </c>
      <c r="J207" s="3">
        <v>30851.1</v>
      </c>
      <c r="K207">
        <v>885.43</v>
      </c>
      <c r="L207">
        <v>0</v>
      </c>
      <c r="M207">
        <v>937.87</v>
      </c>
      <c r="N207" s="3">
        <v>9835.42</v>
      </c>
      <c r="O207" s="3">
        <v>11658.72</v>
      </c>
      <c r="P207" s="3">
        <v>19192.38</v>
      </c>
    </row>
    <row r="208" spans="1:16" x14ac:dyDescent="0.25">
      <c r="A208" s="1" t="s">
        <v>13</v>
      </c>
      <c r="B208" s="2">
        <v>3400510404</v>
      </c>
      <c r="C208" t="s">
        <v>560</v>
      </c>
      <c r="D208" t="s">
        <v>1137</v>
      </c>
      <c r="E208" t="s">
        <v>159</v>
      </c>
      <c r="F208" t="s">
        <v>1587</v>
      </c>
      <c r="G208">
        <v>604</v>
      </c>
      <c r="H208" s="3">
        <v>150000</v>
      </c>
      <c r="I208">
        <v>0</v>
      </c>
      <c r="J208" s="3">
        <v>150000</v>
      </c>
      <c r="K208" s="3">
        <v>4305</v>
      </c>
      <c r="L208" s="3">
        <v>23981.99</v>
      </c>
      <c r="M208" s="3">
        <v>4098.53</v>
      </c>
      <c r="N208">
        <v>25</v>
      </c>
      <c r="O208" s="3">
        <v>32410.52</v>
      </c>
      <c r="P208" s="3">
        <v>117589.48</v>
      </c>
    </row>
    <row r="209" spans="1:16" x14ac:dyDescent="0.25">
      <c r="A209" s="1" t="s">
        <v>13</v>
      </c>
      <c r="B209" s="2">
        <v>101089514</v>
      </c>
      <c r="C209" t="s">
        <v>42</v>
      </c>
      <c r="D209" t="s">
        <v>1101</v>
      </c>
      <c r="E209" t="s">
        <v>43</v>
      </c>
      <c r="F209" t="s">
        <v>1175</v>
      </c>
      <c r="G209">
        <v>42</v>
      </c>
      <c r="H209" s="3">
        <v>170000</v>
      </c>
      <c r="I209">
        <v>0</v>
      </c>
      <c r="J209" s="3">
        <v>170000</v>
      </c>
      <c r="K209" s="3">
        <v>4879</v>
      </c>
      <c r="L209" s="3">
        <v>28838.49</v>
      </c>
      <c r="M209" s="3">
        <v>4098.53</v>
      </c>
      <c r="N209">
        <v>25</v>
      </c>
      <c r="O209" s="3">
        <v>37841.019999999997</v>
      </c>
      <c r="P209" s="3">
        <v>132158.98000000001</v>
      </c>
    </row>
    <row r="210" spans="1:16" x14ac:dyDescent="0.25">
      <c r="A210" s="1" t="s">
        <v>13</v>
      </c>
      <c r="B210" s="2">
        <v>300113289</v>
      </c>
      <c r="C210" t="s">
        <v>424</v>
      </c>
      <c r="D210" t="s">
        <v>1091</v>
      </c>
      <c r="E210" t="s">
        <v>25</v>
      </c>
      <c r="F210" t="s">
        <v>1464</v>
      </c>
      <c r="G210">
        <v>392</v>
      </c>
      <c r="H210" s="3">
        <v>11511.5</v>
      </c>
      <c r="I210">
        <v>0</v>
      </c>
      <c r="J210" s="3">
        <v>11511.5</v>
      </c>
      <c r="K210">
        <v>330.38</v>
      </c>
      <c r="L210">
        <v>0</v>
      </c>
      <c r="M210">
        <v>349.95</v>
      </c>
      <c r="N210">
        <v>75</v>
      </c>
      <c r="O210">
        <v>755.33</v>
      </c>
      <c r="P210" s="3">
        <v>10756.17</v>
      </c>
    </row>
    <row r="211" spans="1:16" x14ac:dyDescent="0.25">
      <c r="A211" s="1" t="s">
        <v>13</v>
      </c>
      <c r="B211" s="2">
        <v>22300953266</v>
      </c>
      <c r="C211" t="s">
        <v>734</v>
      </c>
      <c r="D211" t="s">
        <v>1108</v>
      </c>
      <c r="E211" t="s">
        <v>336</v>
      </c>
      <c r="F211" t="s">
        <v>1742</v>
      </c>
      <c r="G211">
        <v>62</v>
      </c>
      <c r="H211" s="3">
        <v>16500</v>
      </c>
      <c r="I211">
        <v>0</v>
      </c>
      <c r="J211" s="3">
        <v>16500</v>
      </c>
      <c r="K211">
        <v>473.55</v>
      </c>
      <c r="L211">
        <v>0</v>
      </c>
      <c r="M211">
        <v>501.6</v>
      </c>
      <c r="N211">
        <v>125</v>
      </c>
      <c r="O211" s="3">
        <v>1100.1500000000001</v>
      </c>
      <c r="P211" s="3">
        <v>15399.85</v>
      </c>
    </row>
    <row r="212" spans="1:16" x14ac:dyDescent="0.25">
      <c r="A212" s="1" t="s">
        <v>13</v>
      </c>
      <c r="B212" s="2">
        <v>22500332212</v>
      </c>
      <c r="C212" t="s">
        <v>758</v>
      </c>
      <c r="D212" t="s">
        <v>1113</v>
      </c>
      <c r="E212" t="s">
        <v>58</v>
      </c>
      <c r="F212" t="s">
        <v>1764</v>
      </c>
      <c r="G212">
        <v>123</v>
      </c>
      <c r="H212" s="3">
        <v>13200</v>
      </c>
      <c r="I212">
        <v>0</v>
      </c>
      <c r="J212" s="3">
        <v>13200</v>
      </c>
      <c r="K212">
        <v>378.84</v>
      </c>
      <c r="L212">
        <v>0</v>
      </c>
      <c r="M212">
        <v>401.28</v>
      </c>
      <c r="N212">
        <v>125</v>
      </c>
      <c r="O212">
        <v>905.12</v>
      </c>
      <c r="P212" s="3">
        <v>12294.88</v>
      </c>
    </row>
    <row r="213" spans="1:16" x14ac:dyDescent="0.25">
      <c r="A213" s="1" t="s">
        <v>2037</v>
      </c>
      <c r="B213" s="2">
        <v>104909049</v>
      </c>
      <c r="C213" t="s">
        <v>906</v>
      </c>
      <c r="D213" t="s">
        <v>1148</v>
      </c>
      <c r="E213" t="s">
        <v>23</v>
      </c>
      <c r="F213" t="s">
        <v>1894</v>
      </c>
      <c r="G213">
        <v>9</v>
      </c>
      <c r="H213" s="3">
        <v>35000</v>
      </c>
      <c r="I213">
        <v>0</v>
      </c>
      <c r="J213" s="3">
        <v>35000</v>
      </c>
      <c r="K213" s="3">
        <v>1004.5</v>
      </c>
      <c r="L213">
        <v>0</v>
      </c>
      <c r="M213" s="3">
        <v>1064</v>
      </c>
      <c r="N213" s="3">
        <v>1231.33</v>
      </c>
      <c r="O213" s="3">
        <v>3299.83</v>
      </c>
      <c r="P213" s="3">
        <v>31700.17</v>
      </c>
    </row>
    <row r="214" spans="1:16" x14ac:dyDescent="0.25">
      <c r="A214" s="1" t="s">
        <v>2037</v>
      </c>
      <c r="B214" s="2">
        <v>105603476</v>
      </c>
      <c r="C214" s="4" t="s">
        <v>909</v>
      </c>
      <c r="D214" t="s">
        <v>1148</v>
      </c>
      <c r="E214" t="s">
        <v>314</v>
      </c>
      <c r="F214" t="s">
        <v>1897</v>
      </c>
      <c r="G214">
        <v>11</v>
      </c>
      <c r="H214" s="3">
        <v>13156</v>
      </c>
      <c r="I214">
        <v>0</v>
      </c>
      <c r="J214" s="3">
        <v>13156</v>
      </c>
      <c r="K214">
        <v>377.58</v>
      </c>
      <c r="L214">
        <v>0</v>
      </c>
      <c r="M214">
        <v>399.94</v>
      </c>
      <c r="N214" s="3">
        <v>8186.83</v>
      </c>
      <c r="O214" s="3">
        <v>8964.35</v>
      </c>
      <c r="P214" s="3">
        <v>4191.6499999999996</v>
      </c>
    </row>
    <row r="215" spans="1:16" x14ac:dyDescent="0.25">
      <c r="A215" s="1" t="s">
        <v>13</v>
      </c>
      <c r="B215" s="2">
        <v>1800058438</v>
      </c>
      <c r="C215" t="s">
        <v>495</v>
      </c>
      <c r="D215" t="s">
        <v>1137</v>
      </c>
      <c r="E215" t="s">
        <v>159</v>
      </c>
      <c r="F215" t="s">
        <v>1525</v>
      </c>
      <c r="G215">
        <v>566</v>
      </c>
      <c r="H215" s="3">
        <v>150000</v>
      </c>
      <c r="I215">
        <v>0</v>
      </c>
      <c r="J215" s="3">
        <v>150000</v>
      </c>
      <c r="K215" s="3">
        <v>4305</v>
      </c>
      <c r="L215" s="3">
        <v>23981.99</v>
      </c>
      <c r="M215" s="3">
        <v>4098.53</v>
      </c>
      <c r="N215">
        <v>25</v>
      </c>
      <c r="O215" s="3">
        <v>32410.52</v>
      </c>
      <c r="P215" s="3">
        <v>117589.48</v>
      </c>
    </row>
    <row r="216" spans="1:16" x14ac:dyDescent="0.25">
      <c r="A216" s="1" t="s">
        <v>13</v>
      </c>
      <c r="B216" s="2">
        <v>102701224</v>
      </c>
      <c r="C216" t="s">
        <v>74</v>
      </c>
      <c r="D216" t="s">
        <v>1113</v>
      </c>
      <c r="E216" t="s">
        <v>58</v>
      </c>
      <c r="F216" t="s">
        <v>1195</v>
      </c>
      <c r="G216">
        <v>29</v>
      </c>
      <c r="H216" s="3">
        <v>13200</v>
      </c>
      <c r="I216">
        <v>0</v>
      </c>
      <c r="J216" s="3">
        <v>13200</v>
      </c>
      <c r="K216">
        <v>378.84</v>
      </c>
      <c r="L216">
        <v>0</v>
      </c>
      <c r="M216">
        <v>401.28</v>
      </c>
      <c r="N216">
        <v>125</v>
      </c>
      <c r="O216">
        <v>905.12</v>
      </c>
      <c r="P216" s="3">
        <v>12294.88</v>
      </c>
    </row>
    <row r="217" spans="1:16" x14ac:dyDescent="0.25">
      <c r="A217" s="1" t="s">
        <v>2037</v>
      </c>
      <c r="B217" s="2">
        <v>112074430</v>
      </c>
      <c r="C217" t="s">
        <v>934</v>
      </c>
      <c r="D217" t="s">
        <v>1133</v>
      </c>
      <c r="E217" t="s">
        <v>78</v>
      </c>
      <c r="F217" t="s">
        <v>1923</v>
      </c>
      <c r="G217">
        <v>921</v>
      </c>
      <c r="H217" s="3">
        <v>20000</v>
      </c>
      <c r="I217">
        <v>0</v>
      </c>
      <c r="J217" s="3">
        <v>20000</v>
      </c>
      <c r="K217">
        <v>574</v>
      </c>
      <c r="L217">
        <v>0</v>
      </c>
      <c r="M217">
        <v>608</v>
      </c>
      <c r="N217">
        <v>25</v>
      </c>
      <c r="O217" s="3">
        <v>1207</v>
      </c>
      <c r="P217" s="3">
        <v>18793</v>
      </c>
    </row>
    <row r="218" spans="1:16" x14ac:dyDescent="0.25">
      <c r="A218" s="1" t="s">
        <v>13</v>
      </c>
      <c r="B218" s="2">
        <v>1300437124</v>
      </c>
      <c r="C218" t="s">
        <v>476</v>
      </c>
      <c r="D218" t="s">
        <v>1137</v>
      </c>
      <c r="E218" t="s">
        <v>56</v>
      </c>
      <c r="F218" t="s">
        <v>1509</v>
      </c>
      <c r="G218">
        <v>805</v>
      </c>
      <c r="H218" s="3">
        <v>30000</v>
      </c>
      <c r="I218">
        <v>0</v>
      </c>
      <c r="J218" s="3">
        <v>30000</v>
      </c>
      <c r="K218">
        <v>861</v>
      </c>
      <c r="L218">
        <v>0</v>
      </c>
      <c r="M218">
        <v>912</v>
      </c>
      <c r="N218">
        <v>25</v>
      </c>
      <c r="O218" s="3">
        <v>1798</v>
      </c>
      <c r="P218" s="3">
        <v>28202</v>
      </c>
    </row>
    <row r="219" spans="1:16" x14ac:dyDescent="0.25">
      <c r="A219" s="1" t="s">
        <v>13</v>
      </c>
      <c r="B219" s="2">
        <v>102669447</v>
      </c>
      <c r="C219" t="s">
        <v>72</v>
      </c>
      <c r="D219" t="s">
        <v>1115</v>
      </c>
      <c r="E219" t="s">
        <v>73</v>
      </c>
      <c r="F219" t="s">
        <v>1194</v>
      </c>
      <c r="G219">
        <v>16</v>
      </c>
      <c r="H219" s="3">
        <v>26250</v>
      </c>
      <c r="I219">
        <v>0</v>
      </c>
      <c r="J219" s="3">
        <v>26250</v>
      </c>
      <c r="K219">
        <v>753.38</v>
      </c>
      <c r="L219">
        <v>0</v>
      </c>
      <c r="M219">
        <v>798</v>
      </c>
      <c r="N219">
        <v>525</v>
      </c>
      <c r="O219" s="3">
        <v>2076.38</v>
      </c>
      <c r="P219" s="3">
        <v>24173.62</v>
      </c>
    </row>
    <row r="220" spans="1:16" x14ac:dyDescent="0.25">
      <c r="A220" s="1" t="s">
        <v>13</v>
      </c>
      <c r="B220" s="2">
        <v>40212473165</v>
      </c>
      <c r="C220" t="s">
        <v>778</v>
      </c>
      <c r="D220" t="s">
        <v>1137</v>
      </c>
      <c r="E220" t="s">
        <v>145</v>
      </c>
      <c r="F220" t="s">
        <v>1783</v>
      </c>
      <c r="G220">
        <v>821</v>
      </c>
      <c r="H220" s="3">
        <v>12500</v>
      </c>
      <c r="I220">
        <v>0</v>
      </c>
      <c r="J220" s="3">
        <v>12500</v>
      </c>
      <c r="K220">
        <v>358.75</v>
      </c>
      <c r="L220">
        <v>0</v>
      </c>
      <c r="M220">
        <v>380</v>
      </c>
      <c r="N220">
        <v>25</v>
      </c>
      <c r="O220">
        <v>763.75</v>
      </c>
      <c r="P220" s="3">
        <v>11736.25</v>
      </c>
    </row>
    <row r="221" spans="1:16" x14ac:dyDescent="0.25">
      <c r="A221" s="1" t="s">
        <v>13</v>
      </c>
      <c r="B221" s="2">
        <v>1800076851</v>
      </c>
      <c r="C221" t="s">
        <v>496</v>
      </c>
      <c r="D221" t="s">
        <v>1137</v>
      </c>
      <c r="E221" t="s">
        <v>68</v>
      </c>
      <c r="F221" t="s">
        <v>1526</v>
      </c>
      <c r="G221">
        <v>768</v>
      </c>
      <c r="H221" s="3">
        <v>12500</v>
      </c>
      <c r="I221">
        <v>0</v>
      </c>
      <c r="J221" s="3">
        <v>12500</v>
      </c>
      <c r="K221">
        <v>358.75</v>
      </c>
      <c r="L221">
        <v>0</v>
      </c>
      <c r="M221">
        <v>380</v>
      </c>
      <c r="N221">
        <v>25</v>
      </c>
      <c r="O221">
        <v>763.75</v>
      </c>
      <c r="P221" s="3">
        <v>11736.25</v>
      </c>
    </row>
    <row r="222" spans="1:16" x14ac:dyDescent="0.25">
      <c r="A222" s="1" t="s">
        <v>13</v>
      </c>
      <c r="B222" s="2">
        <v>40221732676</v>
      </c>
      <c r="C222" t="s">
        <v>796</v>
      </c>
      <c r="D222" t="s">
        <v>1137</v>
      </c>
      <c r="E222" t="s">
        <v>29</v>
      </c>
      <c r="F222" t="s">
        <v>1799</v>
      </c>
      <c r="G222">
        <v>696</v>
      </c>
      <c r="H222" s="3">
        <v>15000</v>
      </c>
      <c r="I222">
        <v>0</v>
      </c>
      <c r="J222" s="3">
        <v>15000</v>
      </c>
      <c r="K222">
        <v>430.5</v>
      </c>
      <c r="L222">
        <v>0</v>
      </c>
      <c r="M222">
        <v>456</v>
      </c>
      <c r="N222">
        <v>25</v>
      </c>
      <c r="O222">
        <v>911.5</v>
      </c>
      <c r="P222" s="3">
        <v>14088.5</v>
      </c>
    </row>
    <row r="223" spans="1:16" x14ac:dyDescent="0.25">
      <c r="A223" s="1" t="s">
        <v>13</v>
      </c>
      <c r="B223" s="2">
        <v>106517840</v>
      </c>
      <c r="C223" s="4" t="s">
        <v>153</v>
      </c>
      <c r="D223" t="s">
        <v>1120</v>
      </c>
      <c r="E223" t="s">
        <v>154</v>
      </c>
      <c r="F223" t="s">
        <v>1251</v>
      </c>
      <c r="G223">
        <v>7</v>
      </c>
      <c r="H223" s="3">
        <v>50000</v>
      </c>
      <c r="I223">
        <v>0</v>
      </c>
      <c r="J223" s="3">
        <v>50000</v>
      </c>
      <c r="K223" s="3">
        <v>1435</v>
      </c>
      <c r="L223" s="3">
        <v>1675.48</v>
      </c>
      <c r="M223" s="3">
        <v>1520</v>
      </c>
      <c r="N223" s="3">
        <v>5865.12</v>
      </c>
      <c r="O223" s="3">
        <v>10495.6</v>
      </c>
      <c r="P223" s="3">
        <v>39504.400000000001</v>
      </c>
    </row>
    <row r="224" spans="1:16" x14ac:dyDescent="0.25">
      <c r="A224" s="1" t="s">
        <v>13</v>
      </c>
      <c r="B224" s="2">
        <v>105207765</v>
      </c>
      <c r="C224" t="s">
        <v>135</v>
      </c>
      <c r="D224" t="s">
        <v>1117</v>
      </c>
      <c r="E224" t="s">
        <v>51</v>
      </c>
      <c r="F224" t="s">
        <v>1238</v>
      </c>
      <c r="G224">
        <v>24</v>
      </c>
      <c r="H224" s="3">
        <v>25000</v>
      </c>
      <c r="I224">
        <v>0</v>
      </c>
      <c r="J224" s="3">
        <v>25000</v>
      </c>
      <c r="K224">
        <v>717.5</v>
      </c>
      <c r="L224">
        <v>0</v>
      </c>
      <c r="M224">
        <v>760</v>
      </c>
      <c r="N224">
        <v>75</v>
      </c>
      <c r="O224" s="3">
        <v>1552.5</v>
      </c>
      <c r="P224" s="3">
        <v>23447.5</v>
      </c>
    </row>
    <row r="225" spans="1:16" x14ac:dyDescent="0.25">
      <c r="A225" s="1" t="s">
        <v>13</v>
      </c>
      <c r="B225" s="2">
        <v>3100316417</v>
      </c>
      <c r="C225" t="s">
        <v>536</v>
      </c>
      <c r="D225" t="s">
        <v>1137</v>
      </c>
      <c r="E225" t="s">
        <v>29</v>
      </c>
      <c r="F225" t="s">
        <v>1564</v>
      </c>
      <c r="G225">
        <v>400</v>
      </c>
      <c r="H225" s="3">
        <v>11511.5</v>
      </c>
      <c r="I225">
        <v>0</v>
      </c>
      <c r="J225" s="3">
        <v>11511.5</v>
      </c>
      <c r="K225">
        <v>330.38</v>
      </c>
      <c r="L225">
        <v>0</v>
      </c>
      <c r="M225">
        <v>349.95</v>
      </c>
      <c r="N225">
        <v>25</v>
      </c>
      <c r="O225">
        <v>705.33</v>
      </c>
      <c r="P225" s="3">
        <v>10806.17</v>
      </c>
    </row>
    <row r="226" spans="1:16" x14ac:dyDescent="0.25">
      <c r="A226" s="1" t="s">
        <v>2037</v>
      </c>
      <c r="B226" s="2">
        <v>5600871288</v>
      </c>
      <c r="C226" t="s">
        <v>1015</v>
      </c>
      <c r="D226" t="s">
        <v>1144</v>
      </c>
      <c r="E226" t="s">
        <v>957</v>
      </c>
      <c r="F226" t="s">
        <v>1993</v>
      </c>
      <c r="G226">
        <v>363</v>
      </c>
      <c r="H226" s="3">
        <v>60000</v>
      </c>
      <c r="I226">
        <v>0</v>
      </c>
      <c r="J226" s="3">
        <v>60000</v>
      </c>
      <c r="K226" s="3">
        <v>1722</v>
      </c>
      <c r="L226" s="3">
        <v>3486.68</v>
      </c>
      <c r="M226" s="3">
        <v>1824</v>
      </c>
      <c r="N226">
        <v>25</v>
      </c>
      <c r="O226" s="3">
        <v>7057.68</v>
      </c>
      <c r="P226" s="3">
        <v>52942.32</v>
      </c>
    </row>
    <row r="227" spans="1:16" x14ac:dyDescent="0.25">
      <c r="A227" s="1" t="s">
        <v>2037</v>
      </c>
      <c r="B227" s="2">
        <v>4900426265</v>
      </c>
      <c r="C227" t="s">
        <v>1010</v>
      </c>
      <c r="D227" t="s">
        <v>1133</v>
      </c>
      <c r="E227" t="s">
        <v>181</v>
      </c>
      <c r="F227" t="s">
        <v>1988</v>
      </c>
      <c r="G227">
        <v>981</v>
      </c>
      <c r="H227" s="3">
        <v>20000</v>
      </c>
      <c r="I227">
        <v>0</v>
      </c>
      <c r="J227" s="3">
        <v>20000</v>
      </c>
      <c r="K227">
        <v>574</v>
      </c>
      <c r="L227">
        <v>0</v>
      </c>
      <c r="M227">
        <v>608</v>
      </c>
      <c r="N227">
        <v>25</v>
      </c>
      <c r="O227" s="3">
        <v>1207</v>
      </c>
      <c r="P227" s="3">
        <v>18793</v>
      </c>
    </row>
    <row r="228" spans="1:16" x14ac:dyDescent="0.25">
      <c r="A228" s="1" t="s">
        <v>13</v>
      </c>
      <c r="B228" s="2">
        <v>3105247666</v>
      </c>
      <c r="C228" t="s">
        <v>551</v>
      </c>
      <c r="D228" t="s">
        <v>1137</v>
      </c>
      <c r="E228" t="s">
        <v>58</v>
      </c>
      <c r="F228" t="s">
        <v>1578</v>
      </c>
      <c r="G228">
        <v>408</v>
      </c>
      <c r="H228" s="3">
        <v>10000</v>
      </c>
      <c r="I228">
        <v>0</v>
      </c>
      <c r="J228" s="3">
        <v>10000</v>
      </c>
      <c r="K228">
        <v>287</v>
      </c>
      <c r="L228">
        <v>0</v>
      </c>
      <c r="M228">
        <v>304</v>
      </c>
      <c r="N228">
        <v>25</v>
      </c>
      <c r="O228">
        <v>616</v>
      </c>
      <c r="P228" s="3">
        <v>9384</v>
      </c>
    </row>
    <row r="229" spans="1:16" x14ac:dyDescent="0.25">
      <c r="A229" s="1" t="s">
        <v>13</v>
      </c>
      <c r="B229" s="2">
        <v>114475320</v>
      </c>
      <c r="C229" t="s">
        <v>320</v>
      </c>
      <c r="D229" t="s">
        <v>1115</v>
      </c>
      <c r="E229" t="s">
        <v>78</v>
      </c>
      <c r="F229" t="s">
        <v>1378</v>
      </c>
      <c r="G229">
        <v>86</v>
      </c>
      <c r="H229" s="3">
        <v>27000</v>
      </c>
      <c r="I229">
        <v>0</v>
      </c>
      <c r="J229" s="3">
        <v>27000</v>
      </c>
      <c r="K229">
        <v>774.9</v>
      </c>
      <c r="L229">
        <v>0</v>
      </c>
      <c r="M229">
        <v>820.8</v>
      </c>
      <c r="N229">
        <v>25</v>
      </c>
      <c r="O229" s="3">
        <v>1620.7</v>
      </c>
      <c r="P229" s="3">
        <v>25379.3</v>
      </c>
    </row>
    <row r="230" spans="1:16" x14ac:dyDescent="0.25">
      <c r="A230" s="1" t="s">
        <v>2037</v>
      </c>
      <c r="B230" s="2">
        <v>104725734</v>
      </c>
      <c r="C230" t="s">
        <v>905</v>
      </c>
      <c r="D230" t="s">
        <v>1133</v>
      </c>
      <c r="E230" t="s">
        <v>181</v>
      </c>
      <c r="F230" t="s">
        <v>1893</v>
      </c>
      <c r="G230">
        <v>65</v>
      </c>
      <c r="H230" s="3">
        <v>12000</v>
      </c>
      <c r="I230">
        <v>0</v>
      </c>
      <c r="J230" s="3">
        <v>12000</v>
      </c>
      <c r="K230">
        <v>344.4</v>
      </c>
      <c r="L230">
        <v>0</v>
      </c>
      <c r="M230">
        <v>364.8</v>
      </c>
      <c r="N230" s="3">
        <v>2943.66</v>
      </c>
      <c r="O230" s="3">
        <v>3652.86</v>
      </c>
      <c r="P230" s="3">
        <v>8347.14</v>
      </c>
    </row>
    <row r="231" spans="1:16" x14ac:dyDescent="0.25">
      <c r="A231" s="1" t="s">
        <v>13</v>
      </c>
      <c r="B231" s="2">
        <v>111421574</v>
      </c>
      <c r="C231" t="s">
        <v>251</v>
      </c>
      <c r="D231" t="s">
        <v>1108</v>
      </c>
      <c r="E231" t="s">
        <v>125</v>
      </c>
      <c r="F231" t="s">
        <v>1320</v>
      </c>
      <c r="G231">
        <v>90</v>
      </c>
      <c r="H231" s="3">
        <v>30000</v>
      </c>
      <c r="I231">
        <v>0</v>
      </c>
      <c r="J231" s="3">
        <v>30000</v>
      </c>
      <c r="K231">
        <v>861</v>
      </c>
      <c r="L231">
        <v>0</v>
      </c>
      <c r="M231">
        <v>912</v>
      </c>
      <c r="N231">
        <v>527.11</v>
      </c>
      <c r="O231" s="3">
        <v>2300.11</v>
      </c>
      <c r="P231" s="3">
        <v>27699.89</v>
      </c>
    </row>
    <row r="232" spans="1:16" x14ac:dyDescent="0.25">
      <c r="A232" s="1" t="s">
        <v>13</v>
      </c>
      <c r="B232" s="2">
        <v>40224286787</v>
      </c>
      <c r="C232" t="s">
        <v>821</v>
      </c>
      <c r="D232" t="s">
        <v>1128</v>
      </c>
      <c r="E232" t="s">
        <v>129</v>
      </c>
      <c r="F232" t="s">
        <v>1818</v>
      </c>
      <c r="G232">
        <v>14</v>
      </c>
      <c r="H232" s="3">
        <v>42000</v>
      </c>
      <c r="I232">
        <v>0</v>
      </c>
      <c r="J232" s="3">
        <v>42000</v>
      </c>
      <c r="K232" s="3">
        <v>1205.4000000000001</v>
      </c>
      <c r="L232">
        <v>724.92</v>
      </c>
      <c r="M232" s="3">
        <v>1276.8</v>
      </c>
      <c r="N232">
        <v>125</v>
      </c>
      <c r="O232" s="3">
        <v>3332.12</v>
      </c>
      <c r="P232" s="3">
        <v>38667.879999999997</v>
      </c>
    </row>
    <row r="233" spans="1:16" x14ac:dyDescent="0.25">
      <c r="A233" s="1" t="s">
        <v>2037</v>
      </c>
      <c r="B233" s="2">
        <v>3100647878</v>
      </c>
      <c r="C233" t="s">
        <v>993</v>
      </c>
      <c r="D233" t="s">
        <v>1115</v>
      </c>
      <c r="E233" t="s">
        <v>330</v>
      </c>
      <c r="F233" t="s">
        <v>1972</v>
      </c>
      <c r="G233">
        <v>4</v>
      </c>
      <c r="H233" s="3">
        <v>20000</v>
      </c>
      <c r="I233">
        <v>0</v>
      </c>
      <c r="J233" s="3">
        <v>20000</v>
      </c>
      <c r="K233">
        <v>574</v>
      </c>
      <c r="L233">
        <v>0</v>
      </c>
      <c r="M233">
        <v>608</v>
      </c>
      <c r="N233" s="3">
        <v>6603.36</v>
      </c>
      <c r="O233" s="3">
        <v>7785.36</v>
      </c>
      <c r="P233" s="3">
        <v>12214.64</v>
      </c>
    </row>
    <row r="234" spans="1:16" x14ac:dyDescent="0.25">
      <c r="A234" s="1" t="s">
        <v>13</v>
      </c>
      <c r="B234" s="2">
        <v>110932100</v>
      </c>
      <c r="C234" t="s">
        <v>239</v>
      </c>
      <c r="D234" t="s">
        <v>1108</v>
      </c>
      <c r="E234" t="s">
        <v>125</v>
      </c>
      <c r="F234" t="s">
        <v>1311</v>
      </c>
      <c r="G234">
        <v>89</v>
      </c>
      <c r="H234" s="3">
        <v>30000</v>
      </c>
      <c r="I234">
        <v>0</v>
      </c>
      <c r="J234" s="3">
        <v>30000</v>
      </c>
      <c r="K234">
        <v>861</v>
      </c>
      <c r="L234">
        <v>0</v>
      </c>
      <c r="M234">
        <v>912</v>
      </c>
      <c r="N234">
        <v>477.11</v>
      </c>
      <c r="O234" s="3">
        <v>2250.11</v>
      </c>
      <c r="P234" s="3">
        <v>27749.89</v>
      </c>
    </row>
    <row r="235" spans="1:16" x14ac:dyDescent="0.25">
      <c r="A235" s="1" t="s">
        <v>13</v>
      </c>
      <c r="B235" s="2">
        <v>40221744994</v>
      </c>
      <c r="C235" t="s">
        <v>797</v>
      </c>
      <c r="D235" t="s">
        <v>1137</v>
      </c>
      <c r="E235" t="s">
        <v>798</v>
      </c>
      <c r="F235" t="s">
        <v>1800</v>
      </c>
      <c r="G235">
        <v>879</v>
      </c>
      <c r="H235" s="3">
        <v>20000</v>
      </c>
      <c r="I235">
        <v>0</v>
      </c>
      <c r="J235" s="3">
        <v>20000</v>
      </c>
      <c r="K235">
        <v>574</v>
      </c>
      <c r="L235">
        <v>0</v>
      </c>
      <c r="M235">
        <v>608</v>
      </c>
      <c r="N235" s="3">
        <v>1215.1199999999999</v>
      </c>
      <c r="O235" s="3">
        <v>2397.12</v>
      </c>
      <c r="P235" s="3">
        <v>17602.88</v>
      </c>
    </row>
    <row r="236" spans="1:16" x14ac:dyDescent="0.25">
      <c r="A236" s="1" t="s">
        <v>13</v>
      </c>
      <c r="B236" s="2">
        <v>300299229</v>
      </c>
      <c r="C236" t="s">
        <v>426</v>
      </c>
      <c r="D236" t="s">
        <v>1137</v>
      </c>
      <c r="E236" t="s">
        <v>78</v>
      </c>
      <c r="F236" t="s">
        <v>1466</v>
      </c>
      <c r="G236">
        <v>758</v>
      </c>
      <c r="H236" s="3">
        <v>12500</v>
      </c>
      <c r="I236">
        <v>0</v>
      </c>
      <c r="J236" s="3">
        <v>12500</v>
      </c>
      <c r="K236">
        <v>358.75</v>
      </c>
      <c r="L236">
        <v>0</v>
      </c>
      <c r="M236">
        <v>380</v>
      </c>
      <c r="N236">
        <v>25</v>
      </c>
      <c r="O236">
        <v>763.75</v>
      </c>
      <c r="P236" s="3">
        <v>11736.25</v>
      </c>
    </row>
    <row r="237" spans="1:16" x14ac:dyDescent="0.25">
      <c r="A237" s="1" t="s">
        <v>2037</v>
      </c>
      <c r="B237" s="2">
        <v>116848342</v>
      </c>
      <c r="C237" t="s">
        <v>960</v>
      </c>
      <c r="D237" t="s">
        <v>1133</v>
      </c>
      <c r="E237" t="s">
        <v>181</v>
      </c>
      <c r="F237" t="s">
        <v>1943</v>
      </c>
      <c r="G237">
        <v>136</v>
      </c>
      <c r="H237" s="3">
        <v>12000</v>
      </c>
      <c r="I237">
        <v>0</v>
      </c>
      <c r="J237" s="3">
        <v>12000</v>
      </c>
      <c r="K237">
        <v>344.4</v>
      </c>
      <c r="L237">
        <v>0</v>
      </c>
      <c r="M237">
        <v>364.8</v>
      </c>
      <c r="N237">
        <v>25</v>
      </c>
      <c r="O237">
        <v>734.2</v>
      </c>
      <c r="P237" s="3">
        <v>11265.8</v>
      </c>
    </row>
    <row r="238" spans="1:16" x14ac:dyDescent="0.25">
      <c r="A238" s="1" t="s">
        <v>2037</v>
      </c>
      <c r="B238" s="2">
        <v>40220687160</v>
      </c>
      <c r="C238" t="s">
        <v>1053</v>
      </c>
      <c r="D238" t="s">
        <v>1133</v>
      </c>
      <c r="E238" t="s">
        <v>181</v>
      </c>
      <c r="F238" t="s">
        <v>2029</v>
      </c>
      <c r="G238">
        <v>933</v>
      </c>
      <c r="H238" s="3">
        <v>20000</v>
      </c>
      <c r="I238">
        <v>0</v>
      </c>
      <c r="J238" s="3">
        <v>20000</v>
      </c>
      <c r="K238">
        <v>574</v>
      </c>
      <c r="L238">
        <v>0</v>
      </c>
      <c r="M238">
        <v>608</v>
      </c>
      <c r="N238">
        <v>25</v>
      </c>
      <c r="O238" s="3">
        <v>1207</v>
      </c>
      <c r="P238" s="3">
        <v>18793</v>
      </c>
    </row>
    <row r="239" spans="1:16" x14ac:dyDescent="0.25">
      <c r="A239" s="1" t="s">
        <v>13</v>
      </c>
      <c r="B239" s="2">
        <v>9100037515</v>
      </c>
      <c r="C239" t="s">
        <v>694</v>
      </c>
      <c r="D239" t="s">
        <v>1134</v>
      </c>
      <c r="E239" t="s">
        <v>71</v>
      </c>
      <c r="F239" t="s">
        <v>1705</v>
      </c>
      <c r="G239">
        <v>39</v>
      </c>
      <c r="H239" s="3">
        <v>35000</v>
      </c>
      <c r="I239">
        <v>0</v>
      </c>
      <c r="J239" s="3">
        <v>35000</v>
      </c>
      <c r="K239" s="3">
        <v>1004.5</v>
      </c>
      <c r="L239">
        <v>0</v>
      </c>
      <c r="M239" s="3">
        <v>1064</v>
      </c>
      <c r="N239">
        <v>25</v>
      </c>
      <c r="O239" s="3">
        <v>2093.5</v>
      </c>
      <c r="P239" s="3">
        <v>32906.5</v>
      </c>
    </row>
    <row r="240" spans="1:16" x14ac:dyDescent="0.25">
      <c r="A240" s="1" t="s">
        <v>13</v>
      </c>
      <c r="B240" s="2">
        <v>4400037737</v>
      </c>
      <c r="C240" t="s">
        <v>583</v>
      </c>
      <c r="D240" t="s">
        <v>1137</v>
      </c>
      <c r="E240" t="s">
        <v>78</v>
      </c>
      <c r="F240" t="s">
        <v>1609</v>
      </c>
      <c r="G240">
        <v>428</v>
      </c>
      <c r="H240" s="3">
        <v>10000</v>
      </c>
      <c r="I240">
        <v>0</v>
      </c>
      <c r="J240" s="3">
        <v>10000</v>
      </c>
      <c r="K240">
        <v>287</v>
      </c>
      <c r="L240">
        <v>0</v>
      </c>
      <c r="M240">
        <v>304</v>
      </c>
      <c r="N240">
        <v>25</v>
      </c>
      <c r="O240">
        <v>616</v>
      </c>
      <c r="P240" s="3">
        <v>9384</v>
      </c>
    </row>
    <row r="241" spans="1:16" x14ac:dyDescent="0.25">
      <c r="A241" s="1" t="s">
        <v>13</v>
      </c>
      <c r="B241" s="2">
        <v>115203754</v>
      </c>
      <c r="C241" t="s">
        <v>338</v>
      </c>
      <c r="D241" t="s">
        <v>1113</v>
      </c>
      <c r="E241" t="s">
        <v>58</v>
      </c>
      <c r="F241" t="s">
        <v>1391</v>
      </c>
      <c r="G241">
        <v>84</v>
      </c>
      <c r="H241" s="3">
        <v>10000</v>
      </c>
      <c r="I241">
        <v>0</v>
      </c>
      <c r="J241" s="3">
        <v>10000</v>
      </c>
      <c r="K241">
        <v>287</v>
      </c>
      <c r="L241">
        <v>0</v>
      </c>
      <c r="M241">
        <v>304</v>
      </c>
      <c r="N241">
        <v>427.11</v>
      </c>
      <c r="O241" s="3">
        <v>1018.11</v>
      </c>
      <c r="P241" s="3">
        <v>8981.89</v>
      </c>
    </row>
    <row r="242" spans="1:16" x14ac:dyDescent="0.25">
      <c r="A242" s="1" t="s">
        <v>13</v>
      </c>
      <c r="B242" s="2">
        <v>107948556</v>
      </c>
      <c r="C242" t="s">
        <v>191</v>
      </c>
      <c r="D242" t="s">
        <v>1117</v>
      </c>
      <c r="E242" t="s">
        <v>192</v>
      </c>
      <c r="F242" t="s">
        <v>1278</v>
      </c>
      <c r="G242">
        <v>27</v>
      </c>
      <c r="H242" s="3">
        <v>20000</v>
      </c>
      <c r="I242">
        <v>0</v>
      </c>
      <c r="J242" s="3">
        <v>20000</v>
      </c>
      <c r="K242">
        <v>574</v>
      </c>
      <c r="L242">
        <v>0</v>
      </c>
      <c r="M242">
        <v>608</v>
      </c>
      <c r="N242">
        <v>675</v>
      </c>
      <c r="O242" s="3">
        <v>1857</v>
      </c>
      <c r="P242" s="3">
        <v>18143</v>
      </c>
    </row>
    <row r="243" spans="1:16" x14ac:dyDescent="0.25">
      <c r="A243" s="1" t="s">
        <v>13</v>
      </c>
      <c r="B243" s="2">
        <v>40240757571</v>
      </c>
      <c r="C243" t="s">
        <v>851</v>
      </c>
      <c r="D243" t="s">
        <v>1137</v>
      </c>
      <c r="E243" t="s">
        <v>58</v>
      </c>
      <c r="F243" t="s">
        <v>1846</v>
      </c>
      <c r="G243">
        <v>654</v>
      </c>
      <c r="H243" s="3">
        <v>12500</v>
      </c>
      <c r="I243">
        <v>0</v>
      </c>
      <c r="J243" s="3">
        <v>12500</v>
      </c>
      <c r="K243">
        <v>358.75</v>
      </c>
      <c r="L243">
        <v>0</v>
      </c>
      <c r="M243">
        <v>380</v>
      </c>
      <c r="N243">
        <v>25</v>
      </c>
      <c r="O243">
        <v>763.75</v>
      </c>
      <c r="P243" s="3">
        <v>11736.25</v>
      </c>
    </row>
    <row r="244" spans="1:16" x14ac:dyDescent="0.25">
      <c r="A244" s="1" t="s">
        <v>13</v>
      </c>
      <c r="B244" s="2">
        <v>112935994</v>
      </c>
      <c r="C244" t="s">
        <v>286</v>
      </c>
      <c r="D244" t="s">
        <v>1110</v>
      </c>
      <c r="E244" t="s">
        <v>51</v>
      </c>
      <c r="F244" t="s">
        <v>1350</v>
      </c>
      <c r="G244">
        <v>17</v>
      </c>
      <c r="H244" s="3">
        <v>31000</v>
      </c>
      <c r="I244">
        <v>0</v>
      </c>
      <c r="J244" s="3">
        <v>31000</v>
      </c>
      <c r="K244">
        <v>889.7</v>
      </c>
      <c r="L244">
        <v>0</v>
      </c>
      <c r="M244">
        <v>942.4</v>
      </c>
      <c r="N244">
        <v>979.22</v>
      </c>
      <c r="O244" s="3">
        <v>2811.32</v>
      </c>
      <c r="P244" s="3">
        <v>28188.68</v>
      </c>
    </row>
    <row r="245" spans="1:16" x14ac:dyDescent="0.25">
      <c r="A245" s="1" t="s">
        <v>2037</v>
      </c>
      <c r="B245" s="2">
        <v>108263575</v>
      </c>
      <c r="C245" t="s">
        <v>917</v>
      </c>
      <c r="D245" t="s">
        <v>1127</v>
      </c>
      <c r="E245" t="s">
        <v>56</v>
      </c>
      <c r="F245" t="s">
        <v>1905</v>
      </c>
      <c r="G245">
        <v>6</v>
      </c>
      <c r="H245" s="3">
        <v>60000</v>
      </c>
      <c r="I245">
        <v>0</v>
      </c>
      <c r="J245" s="3">
        <v>60000</v>
      </c>
      <c r="K245" s="3">
        <v>1722</v>
      </c>
      <c r="L245" s="3">
        <v>3486.68</v>
      </c>
      <c r="M245" s="3">
        <v>1824</v>
      </c>
      <c r="N245">
        <v>25</v>
      </c>
      <c r="O245" s="3">
        <v>7057.68</v>
      </c>
      <c r="P245" s="3">
        <v>52942.32</v>
      </c>
    </row>
    <row r="246" spans="1:16" x14ac:dyDescent="0.25">
      <c r="A246" s="1" t="s">
        <v>13</v>
      </c>
      <c r="B246" s="2">
        <v>1100355971</v>
      </c>
      <c r="C246" s="4" t="s">
        <v>457</v>
      </c>
      <c r="D246" t="s">
        <v>1130</v>
      </c>
      <c r="E246" t="s">
        <v>23</v>
      </c>
      <c r="F246" t="s">
        <v>1492</v>
      </c>
      <c r="G246">
        <v>16</v>
      </c>
      <c r="H246" s="3">
        <v>26250</v>
      </c>
      <c r="I246">
        <v>0</v>
      </c>
      <c r="J246" s="3">
        <v>26250</v>
      </c>
      <c r="K246">
        <v>753.38</v>
      </c>
      <c r="L246">
        <v>0</v>
      </c>
      <c r="M246">
        <v>798</v>
      </c>
      <c r="N246">
        <v>979.22</v>
      </c>
      <c r="O246" s="3">
        <v>2530.6</v>
      </c>
      <c r="P246" s="3">
        <v>23719.4</v>
      </c>
    </row>
    <row r="247" spans="1:16" x14ac:dyDescent="0.25">
      <c r="A247" s="1" t="s">
        <v>13</v>
      </c>
      <c r="B247" s="2">
        <v>106463953</v>
      </c>
      <c r="C247" t="s">
        <v>150</v>
      </c>
      <c r="D247" t="s">
        <v>1115</v>
      </c>
      <c r="E247" t="s">
        <v>78</v>
      </c>
      <c r="F247" t="s">
        <v>1249</v>
      </c>
      <c r="G247">
        <v>20</v>
      </c>
      <c r="H247" s="3">
        <v>26250</v>
      </c>
      <c r="I247">
        <v>0</v>
      </c>
      <c r="J247" s="3">
        <v>26250</v>
      </c>
      <c r="K247">
        <v>753.38</v>
      </c>
      <c r="L247">
        <v>0</v>
      </c>
      <c r="M247">
        <v>798</v>
      </c>
      <c r="N247" s="3">
        <v>4953.18</v>
      </c>
      <c r="O247" s="3">
        <v>6504.56</v>
      </c>
      <c r="P247" s="3">
        <v>19745.439999999999</v>
      </c>
    </row>
    <row r="248" spans="1:16" x14ac:dyDescent="0.25">
      <c r="A248" s="1" t="s">
        <v>13</v>
      </c>
      <c r="B248" s="2">
        <v>105871891</v>
      </c>
      <c r="C248" t="s">
        <v>146</v>
      </c>
      <c r="D248" t="s">
        <v>1113</v>
      </c>
      <c r="E248" t="s">
        <v>58</v>
      </c>
      <c r="F248" t="s">
        <v>1246</v>
      </c>
      <c r="G248">
        <v>46</v>
      </c>
      <c r="H248" s="3">
        <v>13200</v>
      </c>
      <c r="I248">
        <v>0</v>
      </c>
      <c r="J248" s="3">
        <v>13200</v>
      </c>
      <c r="K248">
        <v>378.84</v>
      </c>
      <c r="L248">
        <v>0</v>
      </c>
      <c r="M248">
        <v>401.28</v>
      </c>
      <c r="N248" s="3">
        <v>7605.73</v>
      </c>
      <c r="O248" s="3">
        <v>8385.85</v>
      </c>
      <c r="P248" s="3">
        <v>4814.1499999999996</v>
      </c>
    </row>
    <row r="249" spans="1:16" x14ac:dyDescent="0.25">
      <c r="A249" s="1" t="s">
        <v>13</v>
      </c>
      <c r="B249" s="2">
        <v>113318471</v>
      </c>
      <c r="C249" t="s">
        <v>292</v>
      </c>
      <c r="D249" t="s">
        <v>1109</v>
      </c>
      <c r="E249" t="s">
        <v>51</v>
      </c>
      <c r="F249" s="5">
        <v>113318471</v>
      </c>
      <c r="G249">
        <v>24</v>
      </c>
      <c r="H249" s="3">
        <v>40000</v>
      </c>
      <c r="I249">
        <v>0</v>
      </c>
      <c r="J249" s="3">
        <v>40000</v>
      </c>
      <c r="K249" s="3">
        <v>1148</v>
      </c>
      <c r="L249">
        <v>442.65</v>
      </c>
      <c r="M249" s="3">
        <v>1216</v>
      </c>
      <c r="N249">
        <v>25</v>
      </c>
      <c r="O249" s="3">
        <v>2831.65</v>
      </c>
      <c r="P249" s="3">
        <v>37168.35</v>
      </c>
    </row>
    <row r="250" spans="1:16" x14ac:dyDescent="0.25">
      <c r="A250" s="1" t="s">
        <v>13</v>
      </c>
      <c r="B250" s="2">
        <v>11700000984</v>
      </c>
      <c r="C250" t="s">
        <v>704</v>
      </c>
      <c r="D250" t="s">
        <v>1137</v>
      </c>
      <c r="E250" t="s">
        <v>23</v>
      </c>
      <c r="F250" t="s">
        <v>1714</v>
      </c>
      <c r="G250">
        <v>496</v>
      </c>
      <c r="H250" s="3">
        <v>11511.5</v>
      </c>
      <c r="I250">
        <v>0</v>
      </c>
      <c r="J250" s="3">
        <v>11511.5</v>
      </c>
      <c r="K250">
        <v>330.38</v>
      </c>
      <c r="L250">
        <v>0</v>
      </c>
      <c r="M250">
        <v>349.95</v>
      </c>
      <c r="N250">
        <v>25</v>
      </c>
      <c r="O250">
        <v>705.33</v>
      </c>
      <c r="P250" s="3">
        <v>10806.17</v>
      </c>
    </row>
    <row r="251" spans="1:16" x14ac:dyDescent="0.25">
      <c r="A251" s="1" t="s">
        <v>13</v>
      </c>
      <c r="B251" s="2">
        <v>117513044</v>
      </c>
      <c r="C251" s="4" t="s">
        <v>384</v>
      </c>
      <c r="D251" t="s">
        <v>1124</v>
      </c>
      <c r="E251" t="s">
        <v>71</v>
      </c>
      <c r="F251" t="s">
        <v>1428</v>
      </c>
      <c r="G251">
        <v>11</v>
      </c>
      <c r="H251" s="3">
        <v>40000</v>
      </c>
      <c r="I251">
        <v>0</v>
      </c>
      <c r="J251" s="3">
        <v>40000</v>
      </c>
      <c r="K251" s="3">
        <v>1148</v>
      </c>
      <c r="L251">
        <v>85.61</v>
      </c>
      <c r="M251" s="3">
        <v>1216</v>
      </c>
      <c r="N251" s="3">
        <v>2405.2399999999998</v>
      </c>
      <c r="O251" s="3">
        <v>4854.8500000000004</v>
      </c>
      <c r="P251" s="3">
        <v>35145.15</v>
      </c>
    </row>
    <row r="252" spans="1:16" x14ac:dyDescent="0.25">
      <c r="A252" s="1" t="s">
        <v>13</v>
      </c>
      <c r="B252" s="2">
        <v>22500148915</v>
      </c>
      <c r="C252" t="s">
        <v>752</v>
      </c>
      <c r="D252" t="s">
        <v>1082</v>
      </c>
      <c r="E252" t="s">
        <v>27</v>
      </c>
      <c r="F252" t="s">
        <v>1758</v>
      </c>
      <c r="G252">
        <v>129</v>
      </c>
      <c r="H252" s="3">
        <v>35000</v>
      </c>
      <c r="I252">
        <v>0</v>
      </c>
      <c r="J252" s="3">
        <v>35000</v>
      </c>
      <c r="K252" s="3">
        <v>1004.5</v>
      </c>
      <c r="L252">
        <v>0</v>
      </c>
      <c r="M252" s="3">
        <v>1064</v>
      </c>
      <c r="N252">
        <v>25</v>
      </c>
      <c r="O252" s="3">
        <v>2093.5</v>
      </c>
      <c r="P252" s="3">
        <v>32906.5</v>
      </c>
    </row>
    <row r="253" spans="1:16" x14ac:dyDescent="0.25">
      <c r="A253" s="1" t="s">
        <v>13</v>
      </c>
      <c r="B253" s="2">
        <v>7100250138</v>
      </c>
      <c r="C253" t="s">
        <v>666</v>
      </c>
      <c r="D253" t="s">
        <v>1137</v>
      </c>
      <c r="E253" t="s">
        <v>56</v>
      </c>
      <c r="F253" t="s">
        <v>1680</v>
      </c>
      <c r="G253">
        <v>847</v>
      </c>
      <c r="H253" s="3">
        <v>60000</v>
      </c>
      <c r="I253">
        <v>0</v>
      </c>
      <c r="J253" s="3">
        <v>60000</v>
      </c>
      <c r="K253" s="3">
        <v>1722</v>
      </c>
      <c r="L253" s="3">
        <v>3486.68</v>
      </c>
      <c r="M253" s="3">
        <v>1824</v>
      </c>
      <c r="N253">
        <v>25</v>
      </c>
      <c r="O253" s="3">
        <v>7057.68</v>
      </c>
      <c r="P253" s="3">
        <v>52942.32</v>
      </c>
    </row>
    <row r="254" spans="1:16" x14ac:dyDescent="0.25">
      <c r="A254" s="1" t="s">
        <v>13</v>
      </c>
      <c r="B254" s="2">
        <v>5600007727</v>
      </c>
      <c r="C254" t="s">
        <v>628</v>
      </c>
      <c r="D254" t="s">
        <v>1137</v>
      </c>
      <c r="E254" t="s">
        <v>418</v>
      </c>
      <c r="F254" t="s">
        <v>1649</v>
      </c>
      <c r="G254">
        <v>464</v>
      </c>
      <c r="H254" s="3">
        <v>10000</v>
      </c>
      <c r="I254">
        <v>0</v>
      </c>
      <c r="J254" s="3">
        <v>10000</v>
      </c>
      <c r="K254">
        <v>287</v>
      </c>
      <c r="L254">
        <v>0</v>
      </c>
      <c r="M254">
        <v>304</v>
      </c>
      <c r="N254">
        <v>75</v>
      </c>
      <c r="O254">
        <v>666</v>
      </c>
      <c r="P254" s="3">
        <v>9334</v>
      </c>
    </row>
    <row r="255" spans="1:16" x14ac:dyDescent="0.25">
      <c r="A255" s="1" t="s">
        <v>13</v>
      </c>
      <c r="B255" s="2">
        <v>6600155243</v>
      </c>
      <c r="C255" t="s">
        <v>639</v>
      </c>
      <c r="D255" t="s">
        <v>1137</v>
      </c>
      <c r="E255" t="s">
        <v>159</v>
      </c>
      <c r="F255" t="s">
        <v>1659</v>
      </c>
      <c r="G255">
        <v>592</v>
      </c>
      <c r="H255" s="3">
        <v>150000</v>
      </c>
      <c r="I255">
        <v>0</v>
      </c>
      <c r="J255" s="3">
        <v>150000</v>
      </c>
      <c r="K255" s="3">
        <v>4305</v>
      </c>
      <c r="L255" s="3">
        <v>23981.99</v>
      </c>
      <c r="M255" s="3">
        <v>4098.53</v>
      </c>
      <c r="N255">
        <v>25</v>
      </c>
      <c r="O255" s="3">
        <v>32410.52</v>
      </c>
      <c r="P255" s="3">
        <v>117589.48</v>
      </c>
    </row>
    <row r="256" spans="1:16" x14ac:dyDescent="0.25">
      <c r="A256" s="1" t="s">
        <v>2037</v>
      </c>
      <c r="B256" s="2">
        <v>8000074479</v>
      </c>
      <c r="C256" s="4" t="s">
        <v>1027</v>
      </c>
      <c r="D256" t="s">
        <v>1141</v>
      </c>
      <c r="E256" t="s">
        <v>51</v>
      </c>
      <c r="F256" t="s">
        <v>2005</v>
      </c>
      <c r="G256">
        <v>48</v>
      </c>
      <c r="H256" s="3">
        <v>26985</v>
      </c>
      <c r="I256">
        <v>0</v>
      </c>
      <c r="J256" s="3">
        <v>26985</v>
      </c>
      <c r="K256">
        <v>774.47</v>
      </c>
      <c r="L256">
        <v>0</v>
      </c>
      <c r="M256">
        <v>820.34</v>
      </c>
      <c r="N256" s="3">
        <v>1477.11</v>
      </c>
      <c r="O256" s="3">
        <v>3071.92</v>
      </c>
      <c r="P256" s="3">
        <v>23913.08</v>
      </c>
    </row>
    <row r="257" spans="1:16" x14ac:dyDescent="0.25">
      <c r="A257" s="1" t="s">
        <v>2037</v>
      </c>
      <c r="B257" s="2">
        <v>105501498</v>
      </c>
      <c r="C257" t="s">
        <v>908</v>
      </c>
      <c r="D257" t="s">
        <v>1148</v>
      </c>
      <c r="E257" t="s">
        <v>82</v>
      </c>
      <c r="F257" t="s">
        <v>1896</v>
      </c>
      <c r="G257">
        <v>10</v>
      </c>
      <c r="H257" s="3">
        <v>10000</v>
      </c>
      <c r="I257">
        <v>0</v>
      </c>
      <c r="J257" s="3">
        <v>10000</v>
      </c>
      <c r="K257">
        <v>287</v>
      </c>
      <c r="L257">
        <v>0</v>
      </c>
      <c r="M257">
        <v>304</v>
      </c>
      <c r="N257">
        <v>25</v>
      </c>
      <c r="O257">
        <v>616</v>
      </c>
      <c r="P257" s="3">
        <v>9384</v>
      </c>
    </row>
    <row r="258" spans="1:16" x14ac:dyDescent="0.25">
      <c r="A258" s="1" t="s">
        <v>2037</v>
      </c>
      <c r="B258" s="2">
        <v>114028871</v>
      </c>
      <c r="C258" t="s">
        <v>945</v>
      </c>
      <c r="D258" t="s">
        <v>1130</v>
      </c>
      <c r="E258" t="s">
        <v>885</v>
      </c>
      <c r="F258" t="s">
        <v>1931</v>
      </c>
      <c r="G258">
        <v>22</v>
      </c>
      <c r="H258" s="3">
        <v>75000</v>
      </c>
      <c r="I258">
        <v>0</v>
      </c>
      <c r="J258" s="3">
        <v>75000</v>
      </c>
      <c r="K258" s="3">
        <v>2152.5</v>
      </c>
      <c r="L258" s="3">
        <v>6309.38</v>
      </c>
      <c r="M258" s="3">
        <v>2280</v>
      </c>
      <c r="N258">
        <v>25</v>
      </c>
      <c r="O258" s="3">
        <v>10766.88</v>
      </c>
      <c r="P258" s="3">
        <v>64233.120000000003</v>
      </c>
    </row>
    <row r="259" spans="1:16" x14ac:dyDescent="0.25">
      <c r="A259" s="1" t="s">
        <v>13</v>
      </c>
      <c r="B259" s="2">
        <v>112385414</v>
      </c>
      <c r="C259" s="4" t="s">
        <v>271</v>
      </c>
      <c r="D259" t="s">
        <v>1113</v>
      </c>
      <c r="E259" t="s">
        <v>58</v>
      </c>
      <c r="F259" t="s">
        <v>1337</v>
      </c>
      <c r="G259">
        <v>68</v>
      </c>
      <c r="H259" s="3">
        <v>13200</v>
      </c>
      <c r="I259">
        <v>0</v>
      </c>
      <c r="J259" s="3">
        <v>13200</v>
      </c>
      <c r="K259">
        <v>378.84</v>
      </c>
      <c r="L259">
        <v>0</v>
      </c>
      <c r="M259">
        <v>401.28</v>
      </c>
      <c r="N259">
        <v>575</v>
      </c>
      <c r="O259" s="3">
        <v>1355.12</v>
      </c>
      <c r="P259" s="3">
        <v>11844.88</v>
      </c>
    </row>
    <row r="260" spans="1:16" x14ac:dyDescent="0.25">
      <c r="A260" s="1" t="s">
        <v>13</v>
      </c>
      <c r="B260" s="2">
        <v>1100236924</v>
      </c>
      <c r="C260" t="s">
        <v>455</v>
      </c>
      <c r="D260" t="s">
        <v>1137</v>
      </c>
      <c r="E260" t="s">
        <v>456</v>
      </c>
      <c r="F260" t="s">
        <v>1491</v>
      </c>
      <c r="G260">
        <v>627</v>
      </c>
      <c r="H260" s="3">
        <v>150000</v>
      </c>
      <c r="I260">
        <v>0</v>
      </c>
      <c r="J260" s="3">
        <v>150000</v>
      </c>
      <c r="K260" s="3">
        <v>4305</v>
      </c>
      <c r="L260" s="3">
        <v>23981.99</v>
      </c>
      <c r="M260" s="3">
        <v>4098.53</v>
      </c>
      <c r="N260">
        <v>25</v>
      </c>
      <c r="O260" s="3">
        <v>32410.52</v>
      </c>
      <c r="P260" s="3">
        <v>117589.48</v>
      </c>
    </row>
    <row r="261" spans="1:16" x14ac:dyDescent="0.25">
      <c r="A261" s="1" t="s">
        <v>13</v>
      </c>
      <c r="B261" s="2">
        <v>103766309</v>
      </c>
      <c r="C261" t="s">
        <v>102</v>
      </c>
      <c r="D261" t="s">
        <v>1102</v>
      </c>
      <c r="E261" t="s">
        <v>103</v>
      </c>
      <c r="F261" t="s">
        <v>1214</v>
      </c>
      <c r="G261">
        <v>2</v>
      </c>
      <c r="H261" s="3">
        <v>160000</v>
      </c>
      <c r="I261">
        <v>0</v>
      </c>
      <c r="J261" s="3">
        <v>160000</v>
      </c>
      <c r="K261" s="3">
        <v>4592</v>
      </c>
      <c r="L261" s="3">
        <v>26410.240000000002</v>
      </c>
      <c r="M261" s="3">
        <v>4098.53</v>
      </c>
      <c r="N261">
        <v>25</v>
      </c>
      <c r="O261" s="3">
        <v>35125.769999999997</v>
      </c>
      <c r="P261" s="3">
        <v>124874.23</v>
      </c>
    </row>
    <row r="262" spans="1:16" x14ac:dyDescent="0.25">
      <c r="A262" s="1" t="s">
        <v>13</v>
      </c>
      <c r="B262" s="2">
        <v>40225227277</v>
      </c>
      <c r="C262" t="s">
        <v>828</v>
      </c>
      <c r="D262" t="s">
        <v>1101</v>
      </c>
      <c r="E262" t="s">
        <v>27</v>
      </c>
      <c r="F262" t="s">
        <v>1825</v>
      </c>
      <c r="G262">
        <v>51</v>
      </c>
      <c r="H262" s="3">
        <v>40000</v>
      </c>
      <c r="I262">
        <v>0</v>
      </c>
      <c r="J262" s="3">
        <v>40000</v>
      </c>
      <c r="K262" s="3">
        <v>1148</v>
      </c>
      <c r="L262">
        <v>442.65</v>
      </c>
      <c r="M262" s="3">
        <v>1216</v>
      </c>
      <c r="N262" s="3">
        <v>6025</v>
      </c>
      <c r="O262" s="3">
        <v>8831.65</v>
      </c>
      <c r="P262" s="3">
        <v>31168.35</v>
      </c>
    </row>
    <row r="263" spans="1:16" x14ac:dyDescent="0.25">
      <c r="A263" s="1" t="s">
        <v>13</v>
      </c>
      <c r="B263" s="2">
        <v>2200371272</v>
      </c>
      <c r="C263" t="s">
        <v>505</v>
      </c>
      <c r="D263" t="s">
        <v>1137</v>
      </c>
      <c r="E263" t="s">
        <v>51</v>
      </c>
      <c r="F263" t="s">
        <v>1535</v>
      </c>
      <c r="G263">
        <v>732</v>
      </c>
      <c r="H263" s="3">
        <v>15000</v>
      </c>
      <c r="I263">
        <v>0</v>
      </c>
      <c r="J263" s="3">
        <v>15000</v>
      </c>
      <c r="K263">
        <v>430.5</v>
      </c>
      <c r="L263">
        <v>0</v>
      </c>
      <c r="M263">
        <v>456</v>
      </c>
      <c r="N263">
        <v>25</v>
      </c>
      <c r="O263">
        <v>911.5</v>
      </c>
      <c r="P263" s="3">
        <v>14088.5</v>
      </c>
    </row>
    <row r="264" spans="1:16" x14ac:dyDescent="0.25">
      <c r="A264" s="1" t="s">
        <v>13</v>
      </c>
      <c r="B264" s="2">
        <v>7100136329</v>
      </c>
      <c r="C264" t="s">
        <v>662</v>
      </c>
      <c r="D264" t="s">
        <v>1137</v>
      </c>
      <c r="E264" t="s">
        <v>68</v>
      </c>
      <c r="F264" t="s">
        <v>1676</v>
      </c>
      <c r="G264">
        <v>479</v>
      </c>
      <c r="H264" s="3">
        <v>10000</v>
      </c>
      <c r="I264">
        <v>0</v>
      </c>
      <c r="J264" s="3">
        <v>10000</v>
      </c>
      <c r="K264">
        <v>287</v>
      </c>
      <c r="L264">
        <v>0</v>
      </c>
      <c r="M264">
        <v>304</v>
      </c>
      <c r="N264">
        <v>75</v>
      </c>
      <c r="O264">
        <v>666</v>
      </c>
      <c r="P264" s="3">
        <v>9334</v>
      </c>
    </row>
    <row r="265" spans="1:16" x14ac:dyDescent="0.25">
      <c r="A265" s="1" t="s">
        <v>13</v>
      </c>
      <c r="B265" s="2">
        <v>115862534</v>
      </c>
      <c r="C265" t="s">
        <v>352</v>
      </c>
      <c r="D265" t="s">
        <v>1113</v>
      </c>
      <c r="E265" t="s">
        <v>58</v>
      </c>
      <c r="F265" t="s">
        <v>1402</v>
      </c>
      <c r="G265">
        <v>139</v>
      </c>
      <c r="H265" s="3">
        <v>13200</v>
      </c>
      <c r="I265">
        <v>0</v>
      </c>
      <c r="J265" s="3">
        <v>13200</v>
      </c>
      <c r="K265">
        <v>378.84</v>
      </c>
      <c r="L265">
        <v>0</v>
      </c>
      <c r="M265">
        <v>401.28</v>
      </c>
      <c r="N265">
        <v>25</v>
      </c>
      <c r="O265">
        <v>805.12</v>
      </c>
      <c r="P265" s="3">
        <v>12394.88</v>
      </c>
    </row>
    <row r="266" spans="1:16" x14ac:dyDescent="0.25">
      <c r="A266" s="1" t="s">
        <v>13</v>
      </c>
      <c r="B266" s="2">
        <v>40213658772</v>
      </c>
      <c r="C266" t="s">
        <v>783</v>
      </c>
      <c r="D266" t="s">
        <v>1124</v>
      </c>
      <c r="E266" t="s">
        <v>51</v>
      </c>
      <c r="F266" t="s">
        <v>1788</v>
      </c>
      <c r="G266">
        <v>28</v>
      </c>
      <c r="H266" s="3">
        <v>30000</v>
      </c>
      <c r="I266">
        <v>0</v>
      </c>
      <c r="J266" s="3">
        <v>30000</v>
      </c>
      <c r="K266">
        <v>861</v>
      </c>
      <c r="L266">
        <v>0</v>
      </c>
      <c r="M266">
        <v>912</v>
      </c>
      <c r="N266">
        <v>25</v>
      </c>
      <c r="O266" s="3">
        <v>1798</v>
      </c>
      <c r="P266" s="3">
        <v>28202</v>
      </c>
    </row>
    <row r="267" spans="1:16" x14ac:dyDescent="0.25">
      <c r="A267" s="1" t="s">
        <v>13</v>
      </c>
      <c r="B267" s="2">
        <v>40213411339</v>
      </c>
      <c r="C267" t="s">
        <v>782</v>
      </c>
      <c r="D267" t="s">
        <v>1137</v>
      </c>
      <c r="E267" t="s">
        <v>51</v>
      </c>
      <c r="F267" t="s">
        <v>1787</v>
      </c>
      <c r="G267">
        <v>500</v>
      </c>
      <c r="H267" s="3">
        <v>10000</v>
      </c>
      <c r="I267">
        <v>0</v>
      </c>
      <c r="J267" s="3">
        <v>10000</v>
      </c>
      <c r="K267">
        <v>287</v>
      </c>
      <c r="L267">
        <v>0</v>
      </c>
      <c r="M267">
        <v>304</v>
      </c>
      <c r="N267" s="3">
        <v>1215.1199999999999</v>
      </c>
      <c r="O267" s="3">
        <v>1806.12</v>
      </c>
      <c r="P267" s="3">
        <v>8193.8799999999992</v>
      </c>
    </row>
    <row r="268" spans="1:16" x14ac:dyDescent="0.25">
      <c r="A268" s="1" t="s">
        <v>2037</v>
      </c>
      <c r="B268" s="2">
        <v>4702185291</v>
      </c>
      <c r="C268" t="s">
        <v>1007</v>
      </c>
      <c r="D268" t="s">
        <v>1133</v>
      </c>
      <c r="E268" t="s">
        <v>78</v>
      </c>
      <c r="F268" t="s">
        <v>1985</v>
      </c>
      <c r="G268">
        <v>1131120</v>
      </c>
      <c r="H268" s="3">
        <v>20000</v>
      </c>
      <c r="I268">
        <v>0</v>
      </c>
      <c r="J268" s="3">
        <v>20000</v>
      </c>
      <c r="K268">
        <v>574</v>
      </c>
      <c r="L268">
        <v>0</v>
      </c>
      <c r="M268">
        <v>608</v>
      </c>
      <c r="N268">
        <v>25</v>
      </c>
      <c r="O268" s="3">
        <v>1207</v>
      </c>
      <c r="P268" s="3">
        <v>18793</v>
      </c>
    </row>
    <row r="269" spans="1:16" x14ac:dyDescent="0.25">
      <c r="A269" s="1" t="s">
        <v>13</v>
      </c>
      <c r="B269" s="2">
        <v>114473515</v>
      </c>
      <c r="C269" s="4" t="s">
        <v>319</v>
      </c>
      <c r="D269" t="s">
        <v>1093</v>
      </c>
      <c r="E269" t="s">
        <v>51</v>
      </c>
      <c r="F269" t="s">
        <v>1377</v>
      </c>
      <c r="G269">
        <v>23</v>
      </c>
      <c r="H269" s="3">
        <v>38000</v>
      </c>
      <c r="I269">
        <v>0</v>
      </c>
      <c r="J269" s="3">
        <v>38000</v>
      </c>
      <c r="K269" s="3">
        <v>1090.5999999999999</v>
      </c>
      <c r="L269">
        <v>160.38</v>
      </c>
      <c r="M269" s="3">
        <v>1155.2</v>
      </c>
      <c r="N269">
        <v>25</v>
      </c>
      <c r="O269" s="3">
        <v>2431.1799999999998</v>
      </c>
      <c r="P269" s="3">
        <v>35568.82</v>
      </c>
    </row>
    <row r="270" spans="1:16" x14ac:dyDescent="0.25">
      <c r="A270" s="1" t="s">
        <v>13</v>
      </c>
      <c r="B270" s="2">
        <v>2100045752</v>
      </c>
      <c r="C270" s="4" t="s">
        <v>500</v>
      </c>
      <c r="D270" t="s">
        <v>1122</v>
      </c>
      <c r="E270" t="s">
        <v>96</v>
      </c>
      <c r="F270" t="s">
        <v>1530</v>
      </c>
      <c r="G270">
        <v>4</v>
      </c>
      <c r="H270" s="3">
        <v>31500</v>
      </c>
      <c r="I270">
        <v>0</v>
      </c>
      <c r="J270" s="3">
        <v>31500</v>
      </c>
      <c r="K270">
        <v>904.05</v>
      </c>
      <c r="L270">
        <v>0</v>
      </c>
      <c r="M270">
        <v>957.6</v>
      </c>
      <c r="N270" s="3">
        <v>3555.24</v>
      </c>
      <c r="O270" s="3">
        <v>5416.89</v>
      </c>
      <c r="P270" s="3">
        <v>26083.11</v>
      </c>
    </row>
    <row r="271" spans="1:16" x14ac:dyDescent="0.25">
      <c r="A271" s="1" t="s">
        <v>13</v>
      </c>
      <c r="B271" s="2">
        <v>40229404542</v>
      </c>
      <c r="C271" t="s">
        <v>837</v>
      </c>
      <c r="D271" t="s">
        <v>1108</v>
      </c>
      <c r="E271" t="s">
        <v>806</v>
      </c>
      <c r="F271" t="s">
        <v>1832</v>
      </c>
      <c r="G271">
        <v>84</v>
      </c>
      <c r="H271" s="3">
        <v>20000</v>
      </c>
      <c r="I271">
        <v>0</v>
      </c>
      <c r="J271" s="3">
        <v>20000</v>
      </c>
      <c r="K271">
        <v>574</v>
      </c>
      <c r="L271">
        <v>0</v>
      </c>
      <c r="M271">
        <v>608</v>
      </c>
      <c r="N271">
        <v>25</v>
      </c>
      <c r="O271" s="3">
        <v>1207</v>
      </c>
      <c r="P271" s="3">
        <v>18793</v>
      </c>
    </row>
    <row r="272" spans="1:16" x14ac:dyDescent="0.25">
      <c r="A272" s="1" t="s">
        <v>13</v>
      </c>
      <c r="B272" s="2">
        <v>110001690</v>
      </c>
      <c r="C272" t="s">
        <v>233</v>
      </c>
      <c r="D272" t="s">
        <v>1113</v>
      </c>
      <c r="E272" t="s">
        <v>58</v>
      </c>
      <c r="F272" t="s">
        <v>1307</v>
      </c>
      <c r="G272">
        <v>60</v>
      </c>
      <c r="H272" s="3">
        <v>22000</v>
      </c>
      <c r="I272">
        <v>0</v>
      </c>
      <c r="J272" s="3">
        <v>22000</v>
      </c>
      <c r="K272">
        <v>631.4</v>
      </c>
      <c r="L272">
        <v>0</v>
      </c>
      <c r="M272">
        <v>668.8</v>
      </c>
      <c r="N272" s="3">
        <v>5210.41</v>
      </c>
      <c r="O272" s="3">
        <v>6510.61</v>
      </c>
      <c r="P272" s="3">
        <v>15489.39</v>
      </c>
    </row>
    <row r="273" spans="1:16" x14ac:dyDescent="0.25">
      <c r="A273" s="1" t="s">
        <v>13</v>
      </c>
      <c r="B273" s="2">
        <v>3701167953</v>
      </c>
      <c r="C273" t="s">
        <v>572</v>
      </c>
      <c r="D273" t="s">
        <v>1137</v>
      </c>
      <c r="E273" t="s">
        <v>330</v>
      </c>
      <c r="F273" t="s">
        <v>1598</v>
      </c>
      <c r="G273">
        <v>712</v>
      </c>
      <c r="H273" s="3">
        <v>12500</v>
      </c>
      <c r="I273">
        <v>0</v>
      </c>
      <c r="J273" s="3">
        <v>12500</v>
      </c>
      <c r="K273">
        <v>358.75</v>
      </c>
      <c r="L273">
        <v>0</v>
      </c>
      <c r="M273">
        <v>380</v>
      </c>
      <c r="N273">
        <v>25</v>
      </c>
      <c r="O273">
        <v>763.75</v>
      </c>
      <c r="P273" s="3">
        <v>11736.25</v>
      </c>
    </row>
    <row r="274" spans="1:16" x14ac:dyDescent="0.25">
      <c r="A274" s="1" t="s">
        <v>13</v>
      </c>
      <c r="B274" s="2">
        <v>111086773</v>
      </c>
      <c r="C274" t="s">
        <v>244</v>
      </c>
      <c r="D274" t="s">
        <v>1113</v>
      </c>
      <c r="E274" t="s">
        <v>58</v>
      </c>
      <c r="F274" t="s">
        <v>1314</v>
      </c>
      <c r="G274">
        <v>63</v>
      </c>
      <c r="H274" s="3">
        <v>13200</v>
      </c>
      <c r="I274">
        <v>0</v>
      </c>
      <c r="J274" s="3">
        <v>13200</v>
      </c>
      <c r="K274">
        <v>378.84</v>
      </c>
      <c r="L274">
        <v>0</v>
      </c>
      <c r="M274">
        <v>401.28</v>
      </c>
      <c r="N274">
        <v>525</v>
      </c>
      <c r="O274" s="3">
        <v>1305.1199999999999</v>
      </c>
      <c r="P274" s="3">
        <v>11894.88</v>
      </c>
    </row>
    <row r="275" spans="1:16" x14ac:dyDescent="0.25">
      <c r="A275" s="1" t="s">
        <v>13</v>
      </c>
      <c r="B275" s="2">
        <v>101425353</v>
      </c>
      <c r="C275" s="4" t="s">
        <v>59</v>
      </c>
      <c r="D275" t="s">
        <v>1082</v>
      </c>
      <c r="E275" t="s">
        <v>58</v>
      </c>
      <c r="F275" t="s">
        <v>1184</v>
      </c>
      <c r="G275">
        <v>20</v>
      </c>
      <c r="H275" s="3">
        <v>22000</v>
      </c>
      <c r="I275">
        <v>0</v>
      </c>
      <c r="J275" s="3">
        <v>22000</v>
      </c>
      <c r="K275">
        <v>631.4</v>
      </c>
      <c r="L275">
        <v>0</v>
      </c>
      <c r="M275">
        <v>668.8</v>
      </c>
      <c r="N275">
        <v>325</v>
      </c>
      <c r="O275" s="3">
        <v>1625.2</v>
      </c>
      <c r="P275" s="3">
        <v>20374.8</v>
      </c>
    </row>
    <row r="276" spans="1:16" x14ac:dyDescent="0.25">
      <c r="A276" s="1" t="s">
        <v>13</v>
      </c>
      <c r="B276" s="2">
        <v>102958428</v>
      </c>
      <c r="C276" t="s">
        <v>77</v>
      </c>
      <c r="D276" t="s">
        <v>1115</v>
      </c>
      <c r="E276" t="s">
        <v>78</v>
      </c>
      <c r="F276" t="s">
        <v>1197</v>
      </c>
      <c r="G276">
        <v>17</v>
      </c>
      <c r="H276" s="3">
        <v>22000</v>
      </c>
      <c r="I276">
        <v>0</v>
      </c>
      <c r="J276" s="3">
        <v>22000</v>
      </c>
      <c r="K276">
        <v>631.4</v>
      </c>
      <c r="L276">
        <v>0</v>
      </c>
      <c r="M276">
        <v>668.8</v>
      </c>
      <c r="N276">
        <v>125</v>
      </c>
      <c r="O276" s="3">
        <v>1425.2</v>
      </c>
      <c r="P276" s="3">
        <v>20574.8</v>
      </c>
    </row>
    <row r="277" spans="1:16" x14ac:dyDescent="0.25">
      <c r="A277" s="1" t="s">
        <v>13</v>
      </c>
      <c r="B277" s="2">
        <v>7100012710</v>
      </c>
      <c r="C277" t="s">
        <v>651</v>
      </c>
      <c r="D277" t="s">
        <v>1137</v>
      </c>
      <c r="E277" t="s">
        <v>78</v>
      </c>
      <c r="F277" t="s">
        <v>1668</v>
      </c>
      <c r="G277">
        <v>476</v>
      </c>
      <c r="H277" s="3">
        <v>10000</v>
      </c>
      <c r="I277">
        <v>0</v>
      </c>
      <c r="J277" s="3">
        <v>10000</v>
      </c>
      <c r="K277">
        <v>287</v>
      </c>
      <c r="L277">
        <v>0</v>
      </c>
      <c r="M277">
        <v>304</v>
      </c>
      <c r="N277">
        <v>75</v>
      </c>
      <c r="O277">
        <v>666</v>
      </c>
      <c r="P277" s="3">
        <v>9334</v>
      </c>
    </row>
    <row r="278" spans="1:16" x14ac:dyDescent="0.25">
      <c r="A278" s="1" t="s">
        <v>2037</v>
      </c>
      <c r="B278" s="2">
        <v>7300180911</v>
      </c>
      <c r="C278" t="s">
        <v>1026</v>
      </c>
      <c r="D278" t="s">
        <v>1141</v>
      </c>
      <c r="E278" t="s">
        <v>767</v>
      </c>
      <c r="F278" t="s">
        <v>2004</v>
      </c>
      <c r="G278">
        <v>47</v>
      </c>
      <c r="H278" s="3">
        <v>26250</v>
      </c>
      <c r="I278">
        <v>0</v>
      </c>
      <c r="J278" s="3">
        <v>26250</v>
      </c>
      <c r="K278">
        <v>753.38</v>
      </c>
      <c r="L278">
        <v>0</v>
      </c>
      <c r="M278">
        <v>798</v>
      </c>
      <c r="N278" s="3">
        <v>5809.96</v>
      </c>
      <c r="O278" s="3">
        <v>7361.34</v>
      </c>
      <c r="P278" s="3">
        <v>18888.66</v>
      </c>
    </row>
    <row r="279" spans="1:16" x14ac:dyDescent="0.25">
      <c r="A279" s="1" t="s">
        <v>2037</v>
      </c>
      <c r="B279" s="2">
        <v>118061100</v>
      </c>
      <c r="C279" t="s">
        <v>969</v>
      </c>
      <c r="D279" t="s">
        <v>1144</v>
      </c>
      <c r="E279" t="s">
        <v>224</v>
      </c>
      <c r="F279" t="s">
        <v>1951</v>
      </c>
      <c r="G279">
        <v>129</v>
      </c>
      <c r="H279" s="3">
        <v>35000</v>
      </c>
      <c r="I279">
        <v>0</v>
      </c>
      <c r="J279" s="3">
        <v>35000</v>
      </c>
      <c r="K279" s="3">
        <v>1004.5</v>
      </c>
      <c r="L279">
        <v>0</v>
      </c>
      <c r="M279" s="3">
        <v>1064</v>
      </c>
      <c r="N279">
        <v>25</v>
      </c>
      <c r="O279" s="3">
        <v>2093.5</v>
      </c>
      <c r="P279" s="3">
        <v>32906.5</v>
      </c>
    </row>
    <row r="280" spans="1:16" x14ac:dyDescent="0.25">
      <c r="A280" s="1" t="s">
        <v>2037</v>
      </c>
      <c r="B280" s="2">
        <v>100567510</v>
      </c>
      <c r="C280" t="s">
        <v>881</v>
      </c>
      <c r="D280" t="s">
        <v>1133</v>
      </c>
      <c r="E280" t="s">
        <v>78</v>
      </c>
      <c r="F280" t="s">
        <v>1872</v>
      </c>
      <c r="G280">
        <v>1009</v>
      </c>
      <c r="H280" s="3">
        <v>20000</v>
      </c>
      <c r="I280">
        <v>0</v>
      </c>
      <c r="J280" s="3">
        <v>20000</v>
      </c>
      <c r="K280">
        <v>574</v>
      </c>
      <c r="L280">
        <v>0</v>
      </c>
      <c r="M280">
        <v>608</v>
      </c>
      <c r="N280">
        <v>25</v>
      </c>
      <c r="O280" s="3">
        <v>1207</v>
      </c>
      <c r="P280" s="3">
        <v>18793</v>
      </c>
    </row>
    <row r="281" spans="1:16" x14ac:dyDescent="0.25">
      <c r="A281" s="1" t="s">
        <v>13</v>
      </c>
      <c r="B281" s="2">
        <v>4701197784</v>
      </c>
      <c r="C281" t="s">
        <v>595</v>
      </c>
      <c r="D281" t="s">
        <v>1132</v>
      </c>
      <c r="E281" t="s">
        <v>58</v>
      </c>
      <c r="F281" t="s">
        <v>1620</v>
      </c>
      <c r="G281">
        <v>112</v>
      </c>
      <c r="H281" s="3">
        <v>10000</v>
      </c>
      <c r="I281">
        <v>0</v>
      </c>
      <c r="J281" s="3">
        <v>10000</v>
      </c>
      <c r="K281">
        <v>287</v>
      </c>
      <c r="L281">
        <v>0</v>
      </c>
      <c r="M281">
        <v>304</v>
      </c>
      <c r="N281">
        <v>25</v>
      </c>
      <c r="O281">
        <v>616</v>
      </c>
      <c r="P281" s="3">
        <v>9384</v>
      </c>
    </row>
    <row r="282" spans="1:16" x14ac:dyDescent="0.25">
      <c r="A282" s="1" t="s">
        <v>2037</v>
      </c>
      <c r="B282" s="2">
        <v>4900006075</v>
      </c>
      <c r="C282" t="s">
        <v>1009</v>
      </c>
      <c r="D282" t="s">
        <v>1133</v>
      </c>
      <c r="E282" t="s">
        <v>78</v>
      </c>
      <c r="F282" t="s">
        <v>1987</v>
      </c>
      <c r="G282">
        <v>919</v>
      </c>
      <c r="H282" s="3">
        <v>20000</v>
      </c>
      <c r="I282">
        <v>0</v>
      </c>
      <c r="J282" s="3">
        <v>20000</v>
      </c>
      <c r="K282">
        <v>574</v>
      </c>
      <c r="L282">
        <v>0</v>
      </c>
      <c r="M282">
        <v>608</v>
      </c>
      <c r="N282">
        <v>25</v>
      </c>
      <c r="O282" s="3">
        <v>1207</v>
      </c>
      <c r="P282" s="3">
        <v>18793</v>
      </c>
    </row>
    <row r="283" spans="1:16" x14ac:dyDescent="0.25">
      <c r="A283" s="1" t="s">
        <v>13</v>
      </c>
      <c r="B283" s="2">
        <v>108954264</v>
      </c>
      <c r="C283" t="s">
        <v>213</v>
      </c>
      <c r="D283" t="s">
        <v>1091</v>
      </c>
      <c r="E283" t="s">
        <v>25</v>
      </c>
      <c r="F283" t="s">
        <v>1295</v>
      </c>
      <c r="G283">
        <v>404</v>
      </c>
      <c r="H283" s="3">
        <v>10000</v>
      </c>
      <c r="I283">
        <v>0</v>
      </c>
      <c r="J283" s="3">
        <v>10000</v>
      </c>
      <c r="K283">
        <v>287</v>
      </c>
      <c r="L283">
        <v>0</v>
      </c>
      <c r="M283">
        <v>304</v>
      </c>
      <c r="N283">
        <v>75</v>
      </c>
      <c r="O283">
        <v>666</v>
      </c>
      <c r="P283" s="3">
        <v>9334</v>
      </c>
    </row>
    <row r="284" spans="1:16" x14ac:dyDescent="0.25">
      <c r="A284" s="1" t="s">
        <v>13</v>
      </c>
      <c r="B284" s="2">
        <v>103884458</v>
      </c>
      <c r="C284" s="4" t="s">
        <v>105</v>
      </c>
      <c r="D284" t="s">
        <v>1113</v>
      </c>
      <c r="E284" t="s">
        <v>58</v>
      </c>
      <c r="F284" t="s">
        <v>1216</v>
      </c>
      <c r="G284">
        <v>36</v>
      </c>
      <c r="H284" s="3">
        <v>10000</v>
      </c>
      <c r="I284">
        <v>0</v>
      </c>
      <c r="J284" s="3">
        <v>10000</v>
      </c>
      <c r="K284">
        <v>287</v>
      </c>
      <c r="L284">
        <v>0</v>
      </c>
      <c r="M284">
        <v>304</v>
      </c>
      <c r="N284">
        <v>664</v>
      </c>
      <c r="O284" s="3">
        <v>1255</v>
      </c>
      <c r="P284" s="3">
        <v>8745</v>
      </c>
    </row>
    <row r="285" spans="1:16" x14ac:dyDescent="0.25">
      <c r="A285" s="1" t="s">
        <v>13</v>
      </c>
      <c r="B285" s="2">
        <v>22500362136</v>
      </c>
      <c r="C285" t="s">
        <v>760</v>
      </c>
      <c r="D285" t="s">
        <v>1113</v>
      </c>
      <c r="E285" t="s">
        <v>58</v>
      </c>
      <c r="F285" t="s">
        <v>1766</v>
      </c>
      <c r="G285">
        <v>125</v>
      </c>
      <c r="H285" s="3">
        <v>10000</v>
      </c>
      <c r="I285">
        <v>0</v>
      </c>
      <c r="J285" s="3">
        <v>10000</v>
      </c>
      <c r="K285">
        <v>287</v>
      </c>
      <c r="L285">
        <v>0</v>
      </c>
      <c r="M285">
        <v>304</v>
      </c>
      <c r="N285">
        <v>25</v>
      </c>
      <c r="O285">
        <v>616</v>
      </c>
      <c r="P285" s="3">
        <v>9384</v>
      </c>
    </row>
    <row r="286" spans="1:16" x14ac:dyDescent="0.25">
      <c r="A286" s="1" t="s">
        <v>2037</v>
      </c>
      <c r="B286" s="2">
        <v>2600332544</v>
      </c>
      <c r="C286" t="s">
        <v>988</v>
      </c>
      <c r="D286" t="s">
        <v>1133</v>
      </c>
      <c r="E286" t="s">
        <v>78</v>
      </c>
      <c r="F286" t="s">
        <v>1967</v>
      </c>
      <c r="G286">
        <v>20</v>
      </c>
      <c r="H286" s="3">
        <v>20000</v>
      </c>
      <c r="I286">
        <v>0</v>
      </c>
      <c r="J286" s="3">
        <v>20000</v>
      </c>
      <c r="K286">
        <v>574</v>
      </c>
      <c r="L286">
        <v>0</v>
      </c>
      <c r="M286">
        <v>608</v>
      </c>
      <c r="N286">
        <v>25</v>
      </c>
      <c r="O286" s="3">
        <v>1207</v>
      </c>
      <c r="P286" s="3">
        <v>18793</v>
      </c>
    </row>
    <row r="287" spans="1:16" x14ac:dyDescent="0.25">
      <c r="A287" s="1" t="s">
        <v>13</v>
      </c>
      <c r="B287" s="2">
        <v>103851978</v>
      </c>
      <c r="C287" s="4" t="s">
        <v>104</v>
      </c>
      <c r="D287" t="s">
        <v>1111</v>
      </c>
      <c r="E287" t="s">
        <v>23</v>
      </c>
      <c r="F287" t="s">
        <v>1215</v>
      </c>
      <c r="G287">
        <v>3</v>
      </c>
      <c r="H287" s="3">
        <v>24150</v>
      </c>
      <c r="I287">
        <v>0</v>
      </c>
      <c r="J287" s="3">
        <v>24150</v>
      </c>
      <c r="K287">
        <v>693.11</v>
      </c>
      <c r="L287">
        <v>0</v>
      </c>
      <c r="M287">
        <v>734.16</v>
      </c>
      <c r="N287">
        <v>75</v>
      </c>
      <c r="O287" s="3">
        <v>1502.27</v>
      </c>
      <c r="P287" s="3">
        <v>22647.73</v>
      </c>
    </row>
    <row r="288" spans="1:16" x14ac:dyDescent="0.25">
      <c r="A288" s="1" t="s">
        <v>13</v>
      </c>
      <c r="B288" s="2">
        <v>103619904</v>
      </c>
      <c r="C288" t="s">
        <v>98</v>
      </c>
      <c r="D288" t="s">
        <v>1106</v>
      </c>
      <c r="E288" t="s">
        <v>27</v>
      </c>
      <c r="F288" t="s">
        <v>1211</v>
      </c>
      <c r="G288">
        <v>28</v>
      </c>
      <c r="H288" s="3">
        <v>33000</v>
      </c>
      <c r="I288">
        <v>0</v>
      </c>
      <c r="J288" s="3">
        <v>33000</v>
      </c>
      <c r="K288">
        <v>947.1</v>
      </c>
      <c r="L288">
        <v>0</v>
      </c>
      <c r="M288" s="3">
        <v>1003.2</v>
      </c>
      <c r="N288" s="3">
        <v>1502.66</v>
      </c>
      <c r="O288" s="3">
        <v>3452.96</v>
      </c>
      <c r="P288" s="3">
        <v>29547.040000000001</v>
      </c>
    </row>
    <row r="289" spans="1:16" x14ac:dyDescent="0.25">
      <c r="A289" s="1" t="s">
        <v>13</v>
      </c>
      <c r="B289" s="2">
        <v>7100452734</v>
      </c>
      <c r="C289" s="4" t="s">
        <v>679</v>
      </c>
      <c r="D289" t="s">
        <v>1137</v>
      </c>
      <c r="E289" t="s">
        <v>51</v>
      </c>
      <c r="F289" t="s">
        <v>1690</v>
      </c>
      <c r="G289">
        <v>480</v>
      </c>
      <c r="H289" s="3">
        <v>11550</v>
      </c>
      <c r="I289">
        <v>0</v>
      </c>
      <c r="J289" s="3">
        <v>11550</v>
      </c>
      <c r="K289">
        <v>331.49</v>
      </c>
      <c r="L289">
        <v>0</v>
      </c>
      <c r="M289">
        <v>351.12</v>
      </c>
      <c r="N289">
        <v>25</v>
      </c>
      <c r="O289">
        <v>707.61</v>
      </c>
      <c r="P289" s="3">
        <v>10842.39</v>
      </c>
    </row>
    <row r="290" spans="1:16" x14ac:dyDescent="0.25">
      <c r="A290" s="1" t="s">
        <v>2037</v>
      </c>
      <c r="B290" s="2">
        <v>100944354</v>
      </c>
      <c r="C290" t="s">
        <v>883</v>
      </c>
      <c r="D290" t="s">
        <v>1128</v>
      </c>
      <c r="E290" t="s">
        <v>368</v>
      </c>
      <c r="F290" t="s">
        <v>1874</v>
      </c>
      <c r="G290">
        <v>21</v>
      </c>
      <c r="H290" s="3">
        <v>45000</v>
      </c>
      <c r="I290">
        <v>0</v>
      </c>
      <c r="J290" s="3">
        <v>45000</v>
      </c>
      <c r="K290" s="3">
        <v>1291.5</v>
      </c>
      <c r="L290" s="3">
        <v>1148.33</v>
      </c>
      <c r="M290" s="3">
        <v>1368</v>
      </c>
      <c r="N290">
        <v>175</v>
      </c>
      <c r="O290" s="3">
        <v>3982.83</v>
      </c>
      <c r="P290" s="3">
        <v>41017.17</v>
      </c>
    </row>
    <row r="291" spans="1:16" x14ac:dyDescent="0.25">
      <c r="A291" s="1" t="s">
        <v>2037</v>
      </c>
      <c r="B291" s="2">
        <v>101492858</v>
      </c>
      <c r="C291" t="s">
        <v>889</v>
      </c>
      <c r="D291" t="s">
        <v>1141</v>
      </c>
      <c r="E291" t="s">
        <v>88</v>
      </c>
      <c r="F291" t="s">
        <v>1879</v>
      </c>
      <c r="G291">
        <v>14</v>
      </c>
      <c r="H291" s="3">
        <v>29607.38</v>
      </c>
      <c r="I291">
        <v>0</v>
      </c>
      <c r="J291" s="3">
        <v>29607.38</v>
      </c>
      <c r="K291">
        <v>849.73</v>
      </c>
      <c r="L291">
        <v>0</v>
      </c>
      <c r="M291">
        <v>900.06</v>
      </c>
      <c r="N291">
        <v>75</v>
      </c>
      <c r="O291" s="3">
        <v>1824.79</v>
      </c>
      <c r="P291" s="3">
        <v>27782.59</v>
      </c>
    </row>
    <row r="292" spans="1:16" x14ac:dyDescent="0.25">
      <c r="A292" s="1" t="s">
        <v>13</v>
      </c>
      <c r="B292" s="2">
        <v>3700112737</v>
      </c>
      <c r="C292" t="s">
        <v>564</v>
      </c>
      <c r="D292" t="s">
        <v>1137</v>
      </c>
      <c r="E292" t="s">
        <v>58</v>
      </c>
      <c r="F292" t="s">
        <v>1591</v>
      </c>
      <c r="G292">
        <v>714</v>
      </c>
      <c r="H292" s="3">
        <v>12500</v>
      </c>
      <c r="I292">
        <v>0</v>
      </c>
      <c r="J292" s="3">
        <v>12500</v>
      </c>
      <c r="K292">
        <v>358.75</v>
      </c>
      <c r="L292">
        <v>0</v>
      </c>
      <c r="M292">
        <v>380</v>
      </c>
      <c r="N292">
        <v>25</v>
      </c>
      <c r="O292">
        <v>763.75</v>
      </c>
      <c r="P292" s="3">
        <v>11736.25</v>
      </c>
    </row>
    <row r="293" spans="1:16" x14ac:dyDescent="0.25">
      <c r="A293" s="1" t="s">
        <v>13</v>
      </c>
      <c r="B293" s="2">
        <v>2700334523</v>
      </c>
      <c r="C293" t="s">
        <v>523</v>
      </c>
      <c r="D293" t="s">
        <v>1103</v>
      </c>
      <c r="E293" t="s">
        <v>84</v>
      </c>
      <c r="F293" t="s">
        <v>1552</v>
      </c>
      <c r="G293">
        <v>7285842</v>
      </c>
      <c r="H293" s="3">
        <v>38000</v>
      </c>
      <c r="I293">
        <v>0</v>
      </c>
      <c r="J293" s="3">
        <v>38000</v>
      </c>
      <c r="K293" s="3">
        <v>1090.5999999999999</v>
      </c>
      <c r="L293">
        <v>0</v>
      </c>
      <c r="M293" s="3">
        <v>1155.2</v>
      </c>
      <c r="N293" s="3">
        <v>2807.35</v>
      </c>
      <c r="O293" s="3">
        <v>5053.1499999999996</v>
      </c>
      <c r="P293" s="3">
        <v>32946.85</v>
      </c>
    </row>
    <row r="294" spans="1:16" x14ac:dyDescent="0.25">
      <c r="A294" s="1" t="s">
        <v>13</v>
      </c>
      <c r="B294" s="2">
        <v>111052411</v>
      </c>
      <c r="C294" t="s">
        <v>240</v>
      </c>
      <c r="D294" t="s">
        <v>1113</v>
      </c>
      <c r="E294" t="s">
        <v>58</v>
      </c>
      <c r="F294" t="s">
        <v>1312</v>
      </c>
      <c r="G294">
        <v>62</v>
      </c>
      <c r="H294" s="3">
        <v>13200</v>
      </c>
      <c r="I294">
        <v>0</v>
      </c>
      <c r="J294" s="3">
        <v>13200</v>
      </c>
      <c r="K294">
        <v>378.84</v>
      </c>
      <c r="L294">
        <v>0</v>
      </c>
      <c r="M294">
        <v>401.28</v>
      </c>
      <c r="N294">
        <v>25</v>
      </c>
      <c r="O294">
        <v>805.12</v>
      </c>
      <c r="P294" s="3">
        <v>12394.88</v>
      </c>
    </row>
    <row r="295" spans="1:16" x14ac:dyDescent="0.25">
      <c r="A295" s="1" t="s">
        <v>13</v>
      </c>
      <c r="B295" s="2">
        <v>111833463</v>
      </c>
      <c r="C295" t="s">
        <v>260</v>
      </c>
      <c r="D295" t="s">
        <v>1117</v>
      </c>
      <c r="E295" t="s">
        <v>68</v>
      </c>
      <c r="F295" s="5">
        <v>111833463</v>
      </c>
      <c r="G295">
        <v>49</v>
      </c>
      <c r="H295" s="3">
        <v>27000</v>
      </c>
      <c r="I295">
        <v>0</v>
      </c>
      <c r="J295" s="3">
        <v>27000</v>
      </c>
      <c r="K295">
        <v>774.9</v>
      </c>
      <c r="L295">
        <v>0</v>
      </c>
      <c r="M295">
        <v>820.8</v>
      </c>
      <c r="N295">
        <v>25</v>
      </c>
      <c r="O295" s="3">
        <v>1620.7</v>
      </c>
      <c r="P295" s="3">
        <v>25379.3</v>
      </c>
    </row>
    <row r="296" spans="1:16" x14ac:dyDescent="0.25">
      <c r="A296" s="1" t="s">
        <v>13</v>
      </c>
      <c r="B296" s="2">
        <v>22300636788</v>
      </c>
      <c r="C296" t="s">
        <v>727</v>
      </c>
      <c r="D296" t="s">
        <v>1108</v>
      </c>
      <c r="E296" t="s">
        <v>336</v>
      </c>
      <c r="F296" t="s">
        <v>1735</v>
      </c>
      <c r="G296">
        <v>61</v>
      </c>
      <c r="H296" s="3">
        <v>16500</v>
      </c>
      <c r="I296">
        <v>0</v>
      </c>
      <c r="J296" s="3">
        <v>16500</v>
      </c>
      <c r="K296">
        <v>473.55</v>
      </c>
      <c r="L296">
        <v>0</v>
      </c>
      <c r="M296">
        <v>501.6</v>
      </c>
      <c r="N296">
        <v>25</v>
      </c>
      <c r="O296" s="3">
        <v>1000.15</v>
      </c>
      <c r="P296" s="3">
        <v>15499.85</v>
      </c>
    </row>
    <row r="297" spans="1:16" x14ac:dyDescent="0.25">
      <c r="A297" s="1" t="s">
        <v>13</v>
      </c>
      <c r="B297" s="2">
        <v>103196317</v>
      </c>
      <c r="C297" t="s">
        <v>85</v>
      </c>
      <c r="D297" t="s">
        <v>1115</v>
      </c>
      <c r="E297" t="s">
        <v>78</v>
      </c>
      <c r="F297" t="s">
        <v>1202</v>
      </c>
      <c r="G297">
        <v>18</v>
      </c>
      <c r="H297" s="3">
        <v>15950</v>
      </c>
      <c r="I297">
        <v>0</v>
      </c>
      <c r="J297" s="3">
        <v>15950</v>
      </c>
      <c r="K297">
        <v>457.77</v>
      </c>
      <c r="L297">
        <v>0</v>
      </c>
      <c r="M297">
        <v>484.88</v>
      </c>
      <c r="N297">
        <v>75</v>
      </c>
      <c r="O297" s="3">
        <v>1017.65</v>
      </c>
      <c r="P297" s="3">
        <v>14932.35</v>
      </c>
    </row>
    <row r="298" spans="1:16" x14ac:dyDescent="0.25">
      <c r="A298" s="1" t="s">
        <v>13</v>
      </c>
      <c r="B298" s="2">
        <v>7100181382</v>
      </c>
      <c r="C298" t="s">
        <v>663</v>
      </c>
      <c r="D298" t="s">
        <v>1091</v>
      </c>
      <c r="E298" t="s">
        <v>25</v>
      </c>
      <c r="F298" t="s">
        <v>1677</v>
      </c>
      <c r="G298">
        <v>347</v>
      </c>
      <c r="H298" s="3">
        <v>10000</v>
      </c>
      <c r="I298">
        <v>0</v>
      </c>
      <c r="J298" s="3">
        <v>10000</v>
      </c>
      <c r="K298">
        <v>287</v>
      </c>
      <c r="L298">
        <v>0</v>
      </c>
      <c r="M298">
        <v>304</v>
      </c>
      <c r="N298">
        <v>75</v>
      </c>
      <c r="O298">
        <v>666</v>
      </c>
      <c r="P298" s="3">
        <v>9334</v>
      </c>
    </row>
    <row r="299" spans="1:16" x14ac:dyDescent="0.25">
      <c r="A299" s="1" t="s">
        <v>13</v>
      </c>
      <c r="B299" s="2">
        <v>108929704</v>
      </c>
      <c r="C299" t="s">
        <v>210</v>
      </c>
      <c r="D299" t="s">
        <v>1112</v>
      </c>
      <c r="E299" t="s">
        <v>108</v>
      </c>
      <c r="F299" t="s">
        <v>1293</v>
      </c>
      <c r="G299">
        <v>10</v>
      </c>
      <c r="H299" s="3">
        <v>31500</v>
      </c>
      <c r="I299">
        <v>0</v>
      </c>
      <c r="J299" s="3">
        <v>31500</v>
      </c>
      <c r="K299">
        <v>904.05</v>
      </c>
      <c r="L299">
        <v>0</v>
      </c>
      <c r="M299">
        <v>957.6</v>
      </c>
      <c r="N299">
        <v>25</v>
      </c>
      <c r="O299" s="3">
        <v>1886.65</v>
      </c>
      <c r="P299" s="3">
        <v>29613.35</v>
      </c>
    </row>
    <row r="300" spans="1:16" x14ac:dyDescent="0.25">
      <c r="A300" s="1" t="s">
        <v>2037</v>
      </c>
      <c r="B300" s="2">
        <v>7100401244</v>
      </c>
      <c r="C300" t="s">
        <v>1021</v>
      </c>
      <c r="D300" t="s">
        <v>1149</v>
      </c>
      <c r="E300" t="s">
        <v>871</v>
      </c>
      <c r="F300" t="s">
        <v>1999</v>
      </c>
      <c r="G300">
        <v>23</v>
      </c>
      <c r="H300" s="3">
        <v>225000</v>
      </c>
      <c r="I300">
        <v>0</v>
      </c>
      <c r="J300" s="3">
        <v>225000</v>
      </c>
      <c r="K300" s="3">
        <v>6457.5</v>
      </c>
      <c r="L300" s="3">
        <v>42193.86</v>
      </c>
      <c r="M300" s="3">
        <v>4098.53</v>
      </c>
      <c r="N300">
        <v>25</v>
      </c>
      <c r="O300" s="3">
        <v>52774.89</v>
      </c>
      <c r="P300" s="3">
        <v>172225.11</v>
      </c>
    </row>
    <row r="301" spans="1:16" x14ac:dyDescent="0.25">
      <c r="A301" s="1" t="s">
        <v>13</v>
      </c>
      <c r="B301" s="2">
        <v>103105060</v>
      </c>
      <c r="C301" t="s">
        <v>80</v>
      </c>
      <c r="D301" t="s">
        <v>1113</v>
      </c>
      <c r="E301" t="s">
        <v>58</v>
      </c>
      <c r="F301" t="s">
        <v>1199</v>
      </c>
      <c r="G301">
        <v>31</v>
      </c>
      <c r="H301" s="3">
        <v>10000</v>
      </c>
      <c r="I301">
        <v>0</v>
      </c>
      <c r="J301" s="3">
        <v>10000</v>
      </c>
      <c r="K301">
        <v>287</v>
      </c>
      <c r="L301">
        <v>0</v>
      </c>
      <c r="M301">
        <v>304</v>
      </c>
      <c r="N301">
        <v>25</v>
      </c>
      <c r="O301">
        <v>616</v>
      </c>
      <c r="P301" s="3">
        <v>9384</v>
      </c>
    </row>
    <row r="302" spans="1:16" x14ac:dyDescent="0.25">
      <c r="A302" s="1" t="s">
        <v>2037</v>
      </c>
      <c r="B302" s="2">
        <v>110620267</v>
      </c>
      <c r="C302" s="4" t="s">
        <v>1150</v>
      </c>
      <c r="D302" t="s">
        <v>1149</v>
      </c>
      <c r="E302" t="s">
        <v>27</v>
      </c>
      <c r="F302" t="s">
        <v>1912</v>
      </c>
      <c r="G302">
        <v>13</v>
      </c>
      <c r="H302" s="3">
        <v>46000</v>
      </c>
      <c r="I302">
        <v>0</v>
      </c>
      <c r="J302" s="3">
        <v>46000</v>
      </c>
      <c r="K302" s="3">
        <v>1320.2</v>
      </c>
      <c r="L302" s="3">
        <v>1289.46</v>
      </c>
      <c r="M302" s="3">
        <v>1398.4</v>
      </c>
      <c r="N302" s="3">
        <v>3346.68</v>
      </c>
      <c r="O302" s="3">
        <v>7354.74</v>
      </c>
      <c r="P302" s="3">
        <v>38645.26</v>
      </c>
    </row>
    <row r="303" spans="1:16" x14ac:dyDescent="0.25">
      <c r="A303" s="1" t="s">
        <v>2037</v>
      </c>
      <c r="B303" s="2">
        <v>301017802</v>
      </c>
      <c r="C303" t="s">
        <v>976</v>
      </c>
      <c r="D303" t="s">
        <v>1133</v>
      </c>
      <c r="E303" t="s">
        <v>977</v>
      </c>
      <c r="F303" s="5">
        <v>301017802</v>
      </c>
      <c r="G303">
        <v>1071</v>
      </c>
      <c r="H303" s="3">
        <v>28980</v>
      </c>
      <c r="I303">
        <v>0</v>
      </c>
      <c r="J303" s="3">
        <v>28980</v>
      </c>
      <c r="K303">
        <v>831.73</v>
      </c>
      <c r="L303">
        <v>0</v>
      </c>
      <c r="M303">
        <v>880.99</v>
      </c>
      <c r="N303">
        <v>25</v>
      </c>
      <c r="O303" s="3">
        <v>1737.72</v>
      </c>
      <c r="P303" s="3">
        <v>27242.28</v>
      </c>
    </row>
    <row r="304" spans="1:16" x14ac:dyDescent="0.25">
      <c r="A304" s="1" t="s">
        <v>13</v>
      </c>
      <c r="B304" s="2">
        <v>108940495</v>
      </c>
      <c r="C304" s="4" t="s">
        <v>211</v>
      </c>
      <c r="D304" t="s">
        <v>1136</v>
      </c>
      <c r="E304" t="s">
        <v>212</v>
      </c>
      <c r="F304" t="s">
        <v>1294</v>
      </c>
      <c r="G304">
        <v>3</v>
      </c>
      <c r="H304" s="3">
        <v>160000</v>
      </c>
      <c r="I304">
        <v>0</v>
      </c>
      <c r="J304" s="3">
        <v>160000</v>
      </c>
      <c r="K304" s="3">
        <v>4592</v>
      </c>
      <c r="L304" s="3">
        <v>26410.240000000002</v>
      </c>
      <c r="M304" s="3">
        <v>4098.53</v>
      </c>
      <c r="N304">
        <v>125</v>
      </c>
      <c r="O304" s="3">
        <v>35225.769999999997</v>
      </c>
      <c r="P304" s="3">
        <v>124774.23</v>
      </c>
    </row>
    <row r="305" spans="1:16" x14ac:dyDescent="0.25">
      <c r="A305" s="1" t="s">
        <v>13</v>
      </c>
      <c r="B305" s="2">
        <v>101195352</v>
      </c>
      <c r="C305" t="s">
        <v>48</v>
      </c>
      <c r="D305" t="s">
        <v>1120</v>
      </c>
      <c r="E305" t="s">
        <v>49</v>
      </c>
      <c r="F305" t="s">
        <v>1178</v>
      </c>
      <c r="G305">
        <v>18</v>
      </c>
      <c r="H305" s="3">
        <v>90000</v>
      </c>
      <c r="I305">
        <v>0</v>
      </c>
      <c r="J305" s="3">
        <v>90000</v>
      </c>
      <c r="K305" s="3">
        <v>2583</v>
      </c>
      <c r="L305" s="3">
        <v>9753.1200000000008</v>
      </c>
      <c r="M305" s="3">
        <v>2736</v>
      </c>
      <c r="N305">
        <v>75</v>
      </c>
      <c r="O305" s="3">
        <v>15147.12</v>
      </c>
      <c r="P305" s="3">
        <v>74852.88</v>
      </c>
    </row>
    <row r="306" spans="1:16" x14ac:dyDescent="0.25">
      <c r="A306" s="1" t="s">
        <v>13</v>
      </c>
      <c r="B306" s="2">
        <v>2700210236</v>
      </c>
      <c r="C306" t="s">
        <v>522</v>
      </c>
      <c r="D306" t="s">
        <v>1137</v>
      </c>
      <c r="E306" t="s">
        <v>58</v>
      </c>
      <c r="F306" t="s">
        <v>1551</v>
      </c>
      <c r="G306">
        <v>389</v>
      </c>
      <c r="H306" s="3">
        <v>10000</v>
      </c>
      <c r="I306">
        <v>0</v>
      </c>
      <c r="J306" s="3">
        <v>10000</v>
      </c>
      <c r="K306">
        <v>287</v>
      </c>
      <c r="L306">
        <v>0</v>
      </c>
      <c r="M306">
        <v>304</v>
      </c>
      <c r="N306">
        <v>25</v>
      </c>
      <c r="O306">
        <v>616</v>
      </c>
      <c r="P306" s="3">
        <v>9384</v>
      </c>
    </row>
    <row r="307" spans="1:16" x14ac:dyDescent="0.25">
      <c r="A307" s="1" t="s">
        <v>13</v>
      </c>
      <c r="B307" s="2">
        <v>2300039704</v>
      </c>
      <c r="C307" t="s">
        <v>507</v>
      </c>
      <c r="D307" t="s">
        <v>1137</v>
      </c>
      <c r="E307" t="s">
        <v>58</v>
      </c>
      <c r="F307" t="s">
        <v>1537</v>
      </c>
      <c r="G307">
        <v>688</v>
      </c>
      <c r="H307" s="3">
        <v>12500</v>
      </c>
      <c r="I307">
        <v>0</v>
      </c>
      <c r="J307" s="3">
        <v>12500</v>
      </c>
      <c r="K307">
        <v>358.75</v>
      </c>
      <c r="L307">
        <v>0</v>
      </c>
      <c r="M307">
        <v>380</v>
      </c>
      <c r="N307">
        <v>25</v>
      </c>
      <c r="O307">
        <v>763.75</v>
      </c>
      <c r="P307" s="3">
        <v>11736.25</v>
      </c>
    </row>
    <row r="308" spans="1:16" x14ac:dyDescent="0.25">
      <c r="A308" s="1" t="s">
        <v>13</v>
      </c>
      <c r="B308" s="2">
        <v>116862863</v>
      </c>
      <c r="C308" t="s">
        <v>369</v>
      </c>
      <c r="D308" t="s">
        <v>1086</v>
      </c>
      <c r="E308" t="s">
        <v>370</v>
      </c>
      <c r="F308" t="s">
        <v>1416</v>
      </c>
      <c r="G308">
        <v>6</v>
      </c>
      <c r="H308" s="3">
        <v>100000</v>
      </c>
      <c r="I308">
        <v>0</v>
      </c>
      <c r="J308" s="3">
        <v>100000</v>
      </c>
      <c r="K308" s="3">
        <v>2870</v>
      </c>
      <c r="L308" s="3">
        <v>12105.37</v>
      </c>
      <c r="M308" s="3">
        <v>3040</v>
      </c>
      <c r="N308">
        <v>125</v>
      </c>
      <c r="O308" s="3">
        <v>18140.37</v>
      </c>
      <c r="P308" s="3">
        <v>81859.63</v>
      </c>
    </row>
    <row r="309" spans="1:16" x14ac:dyDescent="0.25">
      <c r="A309" s="1" t="s">
        <v>13</v>
      </c>
      <c r="B309" s="2">
        <v>100836360</v>
      </c>
      <c r="C309" t="s">
        <v>30</v>
      </c>
      <c r="D309" t="s">
        <v>1104</v>
      </c>
      <c r="E309" t="s">
        <v>31</v>
      </c>
      <c r="F309" t="s">
        <v>1168</v>
      </c>
      <c r="G309">
        <v>1</v>
      </c>
      <c r="H309" s="3">
        <v>34500</v>
      </c>
      <c r="I309">
        <v>0</v>
      </c>
      <c r="J309" s="3">
        <v>34500</v>
      </c>
      <c r="K309">
        <v>990.15</v>
      </c>
      <c r="L309">
        <v>0</v>
      </c>
      <c r="M309" s="3">
        <v>1048.8</v>
      </c>
      <c r="N309" s="3">
        <v>1575</v>
      </c>
      <c r="O309" s="3">
        <v>3613.95</v>
      </c>
      <c r="P309" s="3">
        <v>30886.05</v>
      </c>
    </row>
    <row r="310" spans="1:16" x14ac:dyDescent="0.25">
      <c r="A310" s="1" t="s">
        <v>13</v>
      </c>
      <c r="B310" s="2">
        <v>6600247313</v>
      </c>
      <c r="C310" t="s">
        <v>640</v>
      </c>
      <c r="D310" t="s">
        <v>1103</v>
      </c>
      <c r="E310" t="s">
        <v>641</v>
      </c>
      <c r="F310" t="s">
        <v>1660</v>
      </c>
      <c r="G310">
        <v>29</v>
      </c>
      <c r="H310" s="3">
        <v>60000</v>
      </c>
      <c r="I310">
        <v>0</v>
      </c>
      <c r="J310" s="3">
        <v>60000</v>
      </c>
      <c r="K310" s="3">
        <v>1722</v>
      </c>
      <c r="L310" s="3">
        <v>3486.68</v>
      </c>
      <c r="M310" s="3">
        <v>1824</v>
      </c>
      <c r="N310">
        <v>25</v>
      </c>
      <c r="O310" s="3">
        <v>7057.68</v>
      </c>
      <c r="P310" s="3">
        <v>52942.32</v>
      </c>
    </row>
    <row r="311" spans="1:16" x14ac:dyDescent="0.25">
      <c r="A311" s="1" t="s">
        <v>13</v>
      </c>
      <c r="B311" s="2">
        <v>22301258194</v>
      </c>
      <c r="C311" t="s">
        <v>737</v>
      </c>
      <c r="D311" t="s">
        <v>1087</v>
      </c>
      <c r="E311" t="s">
        <v>51</v>
      </c>
      <c r="F311" t="s">
        <v>1745</v>
      </c>
      <c r="G311">
        <v>3</v>
      </c>
      <c r="H311" s="3">
        <v>22000</v>
      </c>
      <c r="I311">
        <v>0</v>
      </c>
      <c r="J311" s="3">
        <v>22000</v>
      </c>
      <c r="K311">
        <v>631.4</v>
      </c>
      <c r="L311">
        <v>0</v>
      </c>
      <c r="M311">
        <v>668.8</v>
      </c>
      <c r="N311">
        <v>25</v>
      </c>
      <c r="O311" s="3">
        <v>1325.2</v>
      </c>
      <c r="P311" s="3">
        <v>20674.8</v>
      </c>
    </row>
    <row r="312" spans="1:16" x14ac:dyDescent="0.25">
      <c r="A312" s="1" t="s">
        <v>13</v>
      </c>
      <c r="B312" s="2">
        <v>1800092429</v>
      </c>
      <c r="C312" t="s">
        <v>497</v>
      </c>
      <c r="D312" t="s">
        <v>1137</v>
      </c>
      <c r="E312" t="s">
        <v>68</v>
      </c>
      <c r="F312" t="s">
        <v>1527</v>
      </c>
      <c r="G312">
        <v>357</v>
      </c>
      <c r="H312" s="3">
        <v>10000</v>
      </c>
      <c r="I312">
        <v>0</v>
      </c>
      <c r="J312" s="3">
        <v>10000</v>
      </c>
      <c r="K312">
        <v>287</v>
      </c>
      <c r="L312">
        <v>0</v>
      </c>
      <c r="M312">
        <v>304</v>
      </c>
      <c r="N312">
        <v>25</v>
      </c>
      <c r="O312">
        <v>616</v>
      </c>
      <c r="P312" s="3">
        <v>9384</v>
      </c>
    </row>
    <row r="313" spans="1:16" x14ac:dyDescent="0.25">
      <c r="A313" s="1" t="s">
        <v>13</v>
      </c>
      <c r="B313" s="2">
        <v>111754370</v>
      </c>
      <c r="C313" t="s">
        <v>258</v>
      </c>
      <c r="D313" t="s">
        <v>1082</v>
      </c>
      <c r="E313" t="s">
        <v>259</v>
      </c>
      <c r="F313" t="s">
        <v>1326</v>
      </c>
      <c r="G313">
        <v>25</v>
      </c>
      <c r="H313" s="3">
        <v>30187.5</v>
      </c>
      <c r="I313">
        <v>0</v>
      </c>
      <c r="J313" s="3">
        <v>30187.5</v>
      </c>
      <c r="K313">
        <v>866.38</v>
      </c>
      <c r="L313">
        <v>0</v>
      </c>
      <c r="M313">
        <v>917.7</v>
      </c>
      <c r="N313">
        <v>75</v>
      </c>
      <c r="O313" s="3">
        <v>1859.08</v>
      </c>
      <c r="P313" s="3">
        <v>28328.42</v>
      </c>
    </row>
    <row r="314" spans="1:16" x14ac:dyDescent="0.25">
      <c r="A314" s="1" t="s">
        <v>13</v>
      </c>
      <c r="B314" s="2">
        <v>1201108279</v>
      </c>
      <c r="C314" t="s">
        <v>464</v>
      </c>
      <c r="D314" t="s">
        <v>1133</v>
      </c>
      <c r="E314" t="s">
        <v>78</v>
      </c>
      <c r="F314" t="s">
        <v>1498</v>
      </c>
      <c r="G314">
        <v>68</v>
      </c>
      <c r="H314" s="3">
        <v>23000</v>
      </c>
      <c r="I314">
        <v>0</v>
      </c>
      <c r="J314" s="3">
        <v>23000</v>
      </c>
      <c r="K314">
        <v>660.1</v>
      </c>
      <c r="L314">
        <v>0</v>
      </c>
      <c r="M314">
        <v>699.2</v>
      </c>
      <c r="N314" s="3">
        <v>1429.22</v>
      </c>
      <c r="O314" s="3">
        <v>2788.52</v>
      </c>
      <c r="P314" s="3">
        <v>20211.48</v>
      </c>
    </row>
    <row r="315" spans="1:16" x14ac:dyDescent="0.25">
      <c r="A315" s="1" t="s">
        <v>13</v>
      </c>
      <c r="B315" s="2">
        <v>22400169508</v>
      </c>
      <c r="C315" s="4" t="s">
        <v>742</v>
      </c>
      <c r="D315" t="s">
        <v>1124</v>
      </c>
      <c r="E315" t="s">
        <v>325</v>
      </c>
      <c r="F315" t="s">
        <v>1749</v>
      </c>
      <c r="G315">
        <v>24</v>
      </c>
      <c r="H315" s="3">
        <v>30875</v>
      </c>
      <c r="I315">
        <v>0</v>
      </c>
      <c r="J315" s="3">
        <v>30875</v>
      </c>
      <c r="K315">
        <v>886.11</v>
      </c>
      <c r="L315">
        <v>0</v>
      </c>
      <c r="M315">
        <v>938.6</v>
      </c>
      <c r="N315" s="3">
        <v>2169.34</v>
      </c>
      <c r="O315" s="3">
        <v>3994.05</v>
      </c>
      <c r="P315" s="3">
        <v>26880.95</v>
      </c>
    </row>
    <row r="316" spans="1:16" x14ac:dyDescent="0.25">
      <c r="A316" s="1" t="s">
        <v>2037</v>
      </c>
      <c r="B316" s="2">
        <v>3900035787</v>
      </c>
      <c r="C316" t="s">
        <v>1000</v>
      </c>
      <c r="D316" t="s">
        <v>1133</v>
      </c>
      <c r="E316" t="s">
        <v>78</v>
      </c>
      <c r="F316" t="s">
        <v>1979</v>
      </c>
      <c r="G316">
        <v>913</v>
      </c>
      <c r="H316" s="3">
        <v>20000</v>
      </c>
      <c r="I316">
        <v>0</v>
      </c>
      <c r="J316" s="3">
        <v>20000</v>
      </c>
      <c r="K316">
        <v>574</v>
      </c>
      <c r="L316">
        <v>0</v>
      </c>
      <c r="M316">
        <v>608</v>
      </c>
      <c r="N316">
        <v>25</v>
      </c>
      <c r="O316" s="3">
        <v>1207</v>
      </c>
      <c r="P316" s="3">
        <v>18793</v>
      </c>
    </row>
    <row r="317" spans="1:16" x14ac:dyDescent="0.25">
      <c r="A317" s="1" t="s">
        <v>2037</v>
      </c>
      <c r="B317" s="2">
        <v>116579673</v>
      </c>
      <c r="C317" t="s">
        <v>956</v>
      </c>
      <c r="D317" t="s">
        <v>1133</v>
      </c>
      <c r="E317" t="s">
        <v>957</v>
      </c>
      <c r="F317" s="5">
        <v>116579673</v>
      </c>
      <c r="G317">
        <v>983</v>
      </c>
      <c r="H317" s="3">
        <v>60000</v>
      </c>
      <c r="I317">
        <v>0</v>
      </c>
      <c r="J317" s="3">
        <v>60000</v>
      </c>
      <c r="K317" s="3">
        <v>1722</v>
      </c>
      <c r="L317" s="3">
        <v>3486.68</v>
      </c>
      <c r="M317" s="3">
        <v>1824</v>
      </c>
      <c r="N317">
        <v>25</v>
      </c>
      <c r="O317" s="3">
        <v>7057.68</v>
      </c>
      <c r="P317" s="3">
        <v>52942.32</v>
      </c>
    </row>
    <row r="318" spans="1:16" x14ac:dyDescent="0.25">
      <c r="A318" s="1" t="s">
        <v>13</v>
      </c>
      <c r="B318" s="2">
        <v>3300259870</v>
      </c>
      <c r="C318" t="s">
        <v>552</v>
      </c>
      <c r="D318" t="s">
        <v>1115</v>
      </c>
      <c r="E318" t="s">
        <v>78</v>
      </c>
      <c r="F318" t="s">
        <v>1579</v>
      </c>
      <c r="G318">
        <v>85</v>
      </c>
      <c r="H318" s="3">
        <v>27000</v>
      </c>
      <c r="I318">
        <v>0</v>
      </c>
      <c r="J318" s="3">
        <v>27000</v>
      </c>
      <c r="K318">
        <v>774.9</v>
      </c>
      <c r="L318">
        <v>0</v>
      </c>
      <c r="M318">
        <v>820.8</v>
      </c>
      <c r="N318">
        <v>25</v>
      </c>
      <c r="O318" s="3">
        <v>1620.7</v>
      </c>
      <c r="P318" s="3">
        <v>25379.3</v>
      </c>
    </row>
    <row r="319" spans="1:16" x14ac:dyDescent="0.25">
      <c r="A319" s="1" t="s">
        <v>13</v>
      </c>
      <c r="B319" s="2">
        <v>40224977997</v>
      </c>
      <c r="C319" t="s">
        <v>826</v>
      </c>
      <c r="D319" t="s">
        <v>1096</v>
      </c>
      <c r="E319" t="s">
        <v>51</v>
      </c>
      <c r="F319" t="s">
        <v>1823</v>
      </c>
      <c r="G319">
        <v>16</v>
      </c>
      <c r="H319" s="3">
        <v>30000</v>
      </c>
      <c r="I319">
        <v>0</v>
      </c>
      <c r="J319" s="3">
        <v>30000</v>
      </c>
      <c r="K319">
        <v>861</v>
      </c>
      <c r="L319">
        <v>0</v>
      </c>
      <c r="M319">
        <v>912</v>
      </c>
      <c r="N319" s="3">
        <v>7130.18</v>
      </c>
      <c r="O319" s="3">
        <v>8903.18</v>
      </c>
      <c r="P319" s="3">
        <v>21096.82</v>
      </c>
    </row>
    <row r="320" spans="1:16" x14ac:dyDescent="0.25">
      <c r="A320" s="1" t="s">
        <v>13</v>
      </c>
      <c r="B320" s="2">
        <v>107396103</v>
      </c>
      <c r="C320" s="4" t="s">
        <v>167</v>
      </c>
      <c r="D320" t="s">
        <v>1124</v>
      </c>
      <c r="E320" t="s">
        <v>168</v>
      </c>
      <c r="F320" t="s">
        <v>1262</v>
      </c>
      <c r="G320">
        <v>6</v>
      </c>
      <c r="H320" s="3">
        <v>75000</v>
      </c>
      <c r="I320">
        <v>0</v>
      </c>
      <c r="J320" s="3">
        <v>75000</v>
      </c>
      <c r="K320" s="3">
        <v>2152.5</v>
      </c>
      <c r="L320" s="3">
        <v>6309.38</v>
      </c>
      <c r="M320" s="3">
        <v>2280</v>
      </c>
      <c r="N320">
        <v>25</v>
      </c>
      <c r="O320" s="3">
        <v>10766.88</v>
      </c>
      <c r="P320" s="3">
        <v>64233.120000000003</v>
      </c>
    </row>
    <row r="321" spans="1:16" x14ac:dyDescent="0.25">
      <c r="A321" s="1" t="s">
        <v>2037</v>
      </c>
      <c r="B321" s="2">
        <v>100171479</v>
      </c>
      <c r="C321" t="s">
        <v>874</v>
      </c>
      <c r="D321" t="s">
        <v>1144</v>
      </c>
      <c r="E321" t="s">
        <v>875</v>
      </c>
      <c r="F321" t="s">
        <v>1867</v>
      </c>
      <c r="G321">
        <v>62</v>
      </c>
      <c r="H321" s="3">
        <v>35000</v>
      </c>
      <c r="I321">
        <v>0</v>
      </c>
      <c r="J321" s="3">
        <v>35000</v>
      </c>
      <c r="K321" s="3">
        <v>1004.5</v>
      </c>
      <c r="L321">
        <v>0</v>
      </c>
      <c r="M321" s="3">
        <v>1064</v>
      </c>
      <c r="N321" s="3">
        <v>6920.47</v>
      </c>
      <c r="O321" s="3">
        <v>8988.9699999999993</v>
      </c>
      <c r="P321" s="3">
        <v>26011.03</v>
      </c>
    </row>
    <row r="322" spans="1:16" x14ac:dyDescent="0.25">
      <c r="A322" s="1" t="s">
        <v>13</v>
      </c>
      <c r="B322" s="2">
        <v>5300406757</v>
      </c>
      <c r="C322" t="s">
        <v>614</v>
      </c>
      <c r="D322" t="s">
        <v>1103</v>
      </c>
      <c r="E322" t="s">
        <v>615</v>
      </c>
      <c r="F322" t="s">
        <v>1638</v>
      </c>
      <c r="G322">
        <v>27</v>
      </c>
      <c r="H322" s="3">
        <v>40000</v>
      </c>
      <c r="I322">
        <v>0</v>
      </c>
      <c r="J322" s="3">
        <v>40000</v>
      </c>
      <c r="K322" s="3">
        <v>1148</v>
      </c>
      <c r="L322">
        <v>442.65</v>
      </c>
      <c r="M322" s="3">
        <v>1216</v>
      </c>
      <c r="N322">
        <v>25</v>
      </c>
      <c r="O322" s="3">
        <v>2831.65</v>
      </c>
      <c r="P322" s="3">
        <v>37168.35</v>
      </c>
    </row>
    <row r="323" spans="1:16" x14ac:dyDescent="0.25">
      <c r="A323" s="1" t="s">
        <v>13</v>
      </c>
      <c r="B323" s="2">
        <v>112382254</v>
      </c>
      <c r="C323" t="s">
        <v>270</v>
      </c>
      <c r="D323" t="s">
        <v>1115</v>
      </c>
      <c r="E323" t="s">
        <v>78</v>
      </c>
      <c r="F323" t="s">
        <v>1336</v>
      </c>
      <c r="G323">
        <v>34</v>
      </c>
      <c r="H323" s="3">
        <v>22000</v>
      </c>
      <c r="I323">
        <v>0</v>
      </c>
      <c r="J323" s="3">
        <v>22000</v>
      </c>
      <c r="K323">
        <v>631.4</v>
      </c>
      <c r="L323">
        <v>0</v>
      </c>
      <c r="M323">
        <v>668.8</v>
      </c>
      <c r="N323">
        <v>735</v>
      </c>
      <c r="O323" s="3">
        <v>2035.2</v>
      </c>
      <c r="P323" s="3">
        <v>19964.8</v>
      </c>
    </row>
    <row r="324" spans="1:16" x14ac:dyDescent="0.25">
      <c r="A324" s="1" t="s">
        <v>13</v>
      </c>
      <c r="B324" s="2">
        <v>2400277428</v>
      </c>
      <c r="C324" t="s">
        <v>512</v>
      </c>
      <c r="D324" t="s">
        <v>1116</v>
      </c>
      <c r="E324" t="s">
        <v>513</v>
      </c>
      <c r="F324" t="s">
        <v>1542</v>
      </c>
      <c r="G324">
        <v>10</v>
      </c>
      <c r="H324" s="3">
        <v>30000</v>
      </c>
      <c r="I324">
        <v>0</v>
      </c>
      <c r="J324" s="3">
        <v>30000</v>
      </c>
      <c r="K324">
        <v>861</v>
      </c>
      <c r="L324">
        <v>0</v>
      </c>
      <c r="M324">
        <v>912</v>
      </c>
      <c r="N324" s="3">
        <v>1215.1199999999999</v>
      </c>
      <c r="O324" s="3">
        <v>2988.12</v>
      </c>
      <c r="P324" s="3">
        <v>27011.88</v>
      </c>
    </row>
    <row r="325" spans="1:16" x14ac:dyDescent="0.25">
      <c r="A325" s="1" t="s">
        <v>1865</v>
      </c>
      <c r="B325" s="2">
        <v>115724510</v>
      </c>
      <c r="C325" t="s">
        <v>860</v>
      </c>
      <c r="D325" t="s">
        <v>1139</v>
      </c>
      <c r="E325" t="s">
        <v>257</v>
      </c>
      <c r="F325" t="s">
        <v>1853</v>
      </c>
      <c r="G325">
        <v>5</v>
      </c>
      <c r="H325" s="3">
        <v>26250</v>
      </c>
      <c r="I325">
        <v>0</v>
      </c>
      <c r="J325" s="3">
        <v>26250</v>
      </c>
      <c r="K325">
        <v>753.38</v>
      </c>
      <c r="L325">
        <v>0</v>
      </c>
      <c r="M325">
        <v>798</v>
      </c>
      <c r="N325" s="3">
        <v>8290.5</v>
      </c>
      <c r="O325" s="3">
        <v>9841.8799999999992</v>
      </c>
      <c r="P325" s="3">
        <v>16408.12</v>
      </c>
    </row>
    <row r="326" spans="1:16" x14ac:dyDescent="0.25">
      <c r="A326" s="1" t="s">
        <v>13</v>
      </c>
      <c r="B326" s="2">
        <v>104589221</v>
      </c>
      <c r="C326" s="4" t="s">
        <v>122</v>
      </c>
      <c r="D326" t="s">
        <v>1121</v>
      </c>
      <c r="E326" t="s">
        <v>123</v>
      </c>
      <c r="F326" t="s">
        <v>1229</v>
      </c>
      <c r="G326">
        <v>1</v>
      </c>
      <c r="H326" s="3">
        <v>45000</v>
      </c>
      <c r="I326">
        <v>0</v>
      </c>
      <c r="J326" s="3">
        <v>45000</v>
      </c>
      <c r="K326" s="3">
        <v>1291.5</v>
      </c>
      <c r="L326" s="3">
        <v>1148.33</v>
      </c>
      <c r="M326" s="3">
        <v>1368</v>
      </c>
      <c r="N326" s="3">
        <v>3332.43</v>
      </c>
      <c r="O326" s="3">
        <v>7140.26</v>
      </c>
      <c r="P326" s="3">
        <v>37859.74</v>
      </c>
    </row>
    <row r="327" spans="1:16" x14ac:dyDescent="0.25">
      <c r="A327" s="1" t="s">
        <v>13</v>
      </c>
      <c r="B327" s="2">
        <v>1700173469</v>
      </c>
      <c r="C327" t="s">
        <v>493</v>
      </c>
      <c r="D327" t="s">
        <v>1113</v>
      </c>
      <c r="E327" t="s">
        <v>58</v>
      </c>
      <c r="F327" t="s">
        <v>1523</v>
      </c>
      <c r="G327">
        <v>97</v>
      </c>
      <c r="H327" s="3">
        <v>12788.6</v>
      </c>
      <c r="I327">
        <v>0</v>
      </c>
      <c r="J327" s="3">
        <v>12788.6</v>
      </c>
      <c r="K327">
        <v>367.03</v>
      </c>
      <c r="L327">
        <v>0</v>
      </c>
      <c r="M327">
        <v>388.77</v>
      </c>
      <c r="N327" s="3">
        <v>4060.3</v>
      </c>
      <c r="O327" s="3">
        <v>4816.1000000000004</v>
      </c>
      <c r="P327" s="3">
        <v>7972.5</v>
      </c>
    </row>
    <row r="328" spans="1:16" x14ac:dyDescent="0.25">
      <c r="A328" s="1" t="s">
        <v>13</v>
      </c>
      <c r="B328" s="2">
        <v>116257064</v>
      </c>
      <c r="C328" t="s">
        <v>360</v>
      </c>
      <c r="D328" t="s">
        <v>1093</v>
      </c>
      <c r="E328" t="s">
        <v>129</v>
      </c>
      <c r="F328" t="s">
        <v>1409</v>
      </c>
      <c r="G328">
        <v>31</v>
      </c>
      <c r="H328" s="3">
        <v>60000</v>
      </c>
      <c r="I328">
        <v>0</v>
      </c>
      <c r="J328" s="3">
        <v>60000</v>
      </c>
      <c r="K328" s="3">
        <v>1722</v>
      </c>
      <c r="L328" s="3">
        <v>3486.68</v>
      </c>
      <c r="M328" s="3">
        <v>1824</v>
      </c>
      <c r="N328" s="3">
        <v>2880.32</v>
      </c>
      <c r="O328" s="3">
        <v>9913</v>
      </c>
      <c r="P328" s="3">
        <v>50087</v>
      </c>
    </row>
    <row r="329" spans="1:16" x14ac:dyDescent="0.25">
      <c r="A329" s="1" t="s">
        <v>13</v>
      </c>
      <c r="B329" s="2">
        <v>107505232</v>
      </c>
      <c r="C329" t="s">
        <v>174</v>
      </c>
      <c r="D329" t="s">
        <v>1106</v>
      </c>
      <c r="E329" t="s">
        <v>175</v>
      </c>
      <c r="F329" t="s">
        <v>1266</v>
      </c>
      <c r="G329">
        <v>37</v>
      </c>
      <c r="H329" s="3">
        <v>35000</v>
      </c>
      <c r="I329">
        <v>0</v>
      </c>
      <c r="J329" s="3">
        <v>35000</v>
      </c>
      <c r="K329" s="3">
        <v>1004.5</v>
      </c>
      <c r="L329">
        <v>0</v>
      </c>
      <c r="M329" s="3">
        <v>1064</v>
      </c>
      <c r="N329" s="3">
        <v>5560.41</v>
      </c>
      <c r="O329" s="3">
        <v>7628.91</v>
      </c>
      <c r="P329" s="3">
        <v>27371.09</v>
      </c>
    </row>
    <row r="330" spans="1:16" x14ac:dyDescent="0.25">
      <c r="A330" s="1" t="s">
        <v>13</v>
      </c>
      <c r="B330" s="2">
        <v>40224675922</v>
      </c>
      <c r="C330" t="s">
        <v>823</v>
      </c>
      <c r="D330" t="s">
        <v>1137</v>
      </c>
      <c r="E330" t="s">
        <v>88</v>
      </c>
      <c r="F330" t="s">
        <v>1820</v>
      </c>
      <c r="G330">
        <v>815</v>
      </c>
      <c r="H330" s="3">
        <v>12500</v>
      </c>
      <c r="I330">
        <v>0</v>
      </c>
      <c r="J330" s="3">
        <v>12500</v>
      </c>
      <c r="K330">
        <v>358.75</v>
      </c>
      <c r="L330">
        <v>0</v>
      </c>
      <c r="M330">
        <v>380</v>
      </c>
      <c r="N330">
        <v>25</v>
      </c>
      <c r="O330">
        <v>763.75</v>
      </c>
      <c r="P330" s="3">
        <v>11736.25</v>
      </c>
    </row>
    <row r="331" spans="1:16" x14ac:dyDescent="0.25">
      <c r="A331" s="1" t="s">
        <v>13</v>
      </c>
      <c r="B331" s="2">
        <v>40225076005</v>
      </c>
      <c r="C331" t="s">
        <v>827</v>
      </c>
      <c r="D331" t="s">
        <v>1107</v>
      </c>
      <c r="E331" t="s">
        <v>372</v>
      </c>
      <c r="F331" t="s">
        <v>1824</v>
      </c>
      <c r="G331">
        <v>25</v>
      </c>
      <c r="H331" s="3">
        <v>35000</v>
      </c>
      <c r="I331">
        <v>0</v>
      </c>
      <c r="J331" s="3">
        <v>35000</v>
      </c>
      <c r="K331" s="3">
        <v>1004.5</v>
      </c>
      <c r="L331">
        <v>0</v>
      </c>
      <c r="M331" s="3">
        <v>1064</v>
      </c>
      <c r="N331">
        <v>25</v>
      </c>
      <c r="O331" s="3">
        <v>2093.5</v>
      </c>
      <c r="P331" s="3">
        <v>32906.5</v>
      </c>
    </row>
    <row r="332" spans="1:16" x14ac:dyDescent="0.25">
      <c r="A332" s="1" t="s">
        <v>13</v>
      </c>
      <c r="B332" s="2">
        <v>40211788019</v>
      </c>
      <c r="C332" t="s">
        <v>776</v>
      </c>
      <c r="D332" t="s">
        <v>1137</v>
      </c>
      <c r="E332" t="s">
        <v>88</v>
      </c>
      <c r="F332" t="s">
        <v>1781</v>
      </c>
      <c r="G332">
        <v>801</v>
      </c>
      <c r="H332" s="3">
        <v>12500</v>
      </c>
      <c r="I332">
        <v>0</v>
      </c>
      <c r="J332" s="3">
        <v>12500</v>
      </c>
      <c r="K332">
        <v>358.75</v>
      </c>
      <c r="L332">
        <v>0</v>
      </c>
      <c r="M332">
        <v>380</v>
      </c>
      <c r="N332">
        <v>25</v>
      </c>
      <c r="O332">
        <v>763.75</v>
      </c>
      <c r="P332" s="3">
        <v>11736.25</v>
      </c>
    </row>
    <row r="333" spans="1:16" x14ac:dyDescent="0.25">
      <c r="A333" s="1" t="s">
        <v>13</v>
      </c>
      <c r="B333" s="2">
        <v>115405144</v>
      </c>
      <c r="C333" s="4" t="s">
        <v>339</v>
      </c>
      <c r="D333" t="s">
        <v>1113</v>
      </c>
      <c r="E333" t="s">
        <v>58</v>
      </c>
      <c r="F333" t="s">
        <v>1392</v>
      </c>
      <c r="G333">
        <v>85</v>
      </c>
      <c r="H333" s="3">
        <v>13200</v>
      </c>
      <c r="I333">
        <v>0</v>
      </c>
      <c r="J333" s="3">
        <v>13200</v>
      </c>
      <c r="K333">
        <v>378.84</v>
      </c>
      <c r="L333">
        <v>0</v>
      </c>
      <c r="M333">
        <v>401.28</v>
      </c>
      <c r="N333">
        <v>879.22</v>
      </c>
      <c r="O333" s="3">
        <v>1659.34</v>
      </c>
      <c r="P333" s="3">
        <v>11540.66</v>
      </c>
    </row>
    <row r="334" spans="1:16" x14ac:dyDescent="0.25">
      <c r="A334" s="1" t="s">
        <v>13</v>
      </c>
      <c r="B334" s="2">
        <v>101739340</v>
      </c>
      <c r="C334" s="4" t="s">
        <v>62</v>
      </c>
      <c r="D334" t="s">
        <v>1097</v>
      </c>
      <c r="E334" t="s">
        <v>63</v>
      </c>
      <c r="F334" t="s">
        <v>1187</v>
      </c>
      <c r="G334">
        <v>8</v>
      </c>
      <c r="H334" s="3">
        <v>90000</v>
      </c>
      <c r="I334">
        <v>0</v>
      </c>
      <c r="J334" s="3">
        <v>90000</v>
      </c>
      <c r="K334" s="3">
        <v>2583</v>
      </c>
      <c r="L334" s="3">
        <v>9753.1200000000008</v>
      </c>
      <c r="M334" s="3">
        <v>2736</v>
      </c>
      <c r="N334" s="3">
        <v>4510.26</v>
      </c>
      <c r="O334" s="3">
        <v>19582.38</v>
      </c>
      <c r="P334" s="3">
        <v>70417.62</v>
      </c>
    </row>
    <row r="335" spans="1:16" x14ac:dyDescent="0.25">
      <c r="A335" s="1" t="s">
        <v>2037</v>
      </c>
      <c r="B335" s="2">
        <v>22300080219</v>
      </c>
      <c r="C335" t="s">
        <v>1034</v>
      </c>
      <c r="D335" t="s">
        <v>1133</v>
      </c>
      <c r="E335" t="s">
        <v>957</v>
      </c>
      <c r="F335" t="s">
        <v>2012</v>
      </c>
      <c r="G335">
        <v>985</v>
      </c>
      <c r="H335" s="3">
        <v>60000</v>
      </c>
      <c r="I335">
        <v>0</v>
      </c>
      <c r="J335" s="3">
        <v>60000</v>
      </c>
      <c r="K335" s="3">
        <v>1722</v>
      </c>
      <c r="L335" s="3">
        <v>3486.68</v>
      </c>
      <c r="M335" s="3">
        <v>1824</v>
      </c>
      <c r="N335">
        <v>25</v>
      </c>
      <c r="O335" s="3">
        <v>7057.68</v>
      </c>
      <c r="P335" s="3">
        <v>52942.32</v>
      </c>
    </row>
    <row r="336" spans="1:16" x14ac:dyDescent="0.25">
      <c r="A336" s="1" t="s">
        <v>2037</v>
      </c>
      <c r="B336" s="2">
        <v>1400174270</v>
      </c>
      <c r="C336" t="s">
        <v>984</v>
      </c>
      <c r="D336" t="s">
        <v>1133</v>
      </c>
      <c r="E336" t="s">
        <v>78</v>
      </c>
      <c r="F336" s="5">
        <v>1400174270</v>
      </c>
      <c r="G336">
        <v>1192</v>
      </c>
      <c r="H336" s="3">
        <v>20000</v>
      </c>
      <c r="I336">
        <v>0</v>
      </c>
      <c r="J336" s="3">
        <v>20000</v>
      </c>
      <c r="K336">
        <v>574</v>
      </c>
      <c r="L336">
        <v>0</v>
      </c>
      <c r="M336">
        <v>608</v>
      </c>
      <c r="N336">
        <v>25</v>
      </c>
      <c r="O336" s="3">
        <v>1207</v>
      </c>
      <c r="P336" s="3">
        <v>18793</v>
      </c>
    </row>
    <row r="337" spans="1:16" x14ac:dyDescent="0.25">
      <c r="A337" s="1" t="s">
        <v>13</v>
      </c>
      <c r="B337" s="2">
        <v>4600342903</v>
      </c>
      <c r="C337" s="4" t="s">
        <v>589</v>
      </c>
      <c r="D337" t="s">
        <v>1124</v>
      </c>
      <c r="E337" t="s">
        <v>590</v>
      </c>
      <c r="F337" t="s">
        <v>1615</v>
      </c>
      <c r="G337">
        <v>17</v>
      </c>
      <c r="H337" s="3">
        <v>45000</v>
      </c>
      <c r="I337">
        <v>0</v>
      </c>
      <c r="J337" s="3">
        <v>45000</v>
      </c>
      <c r="K337" s="3">
        <v>1291.5</v>
      </c>
      <c r="L337" s="3">
        <v>1148.33</v>
      </c>
      <c r="M337" s="3">
        <v>1368</v>
      </c>
      <c r="N337">
        <v>75</v>
      </c>
      <c r="O337" s="3">
        <v>3882.83</v>
      </c>
      <c r="P337" s="3">
        <v>41117.17</v>
      </c>
    </row>
    <row r="338" spans="1:16" x14ac:dyDescent="0.25">
      <c r="A338" s="1" t="s">
        <v>13</v>
      </c>
      <c r="B338" s="2">
        <v>105166466</v>
      </c>
      <c r="C338" s="4" t="s">
        <v>134</v>
      </c>
      <c r="D338" t="s">
        <v>1113</v>
      </c>
      <c r="E338" t="s">
        <v>58</v>
      </c>
      <c r="F338" t="s">
        <v>1237</v>
      </c>
      <c r="G338">
        <v>43</v>
      </c>
      <c r="H338" s="3">
        <v>13200</v>
      </c>
      <c r="I338">
        <v>0</v>
      </c>
      <c r="J338" s="3">
        <v>13200</v>
      </c>
      <c r="K338">
        <v>378.84</v>
      </c>
      <c r="L338">
        <v>0</v>
      </c>
      <c r="M338">
        <v>401.28</v>
      </c>
      <c r="N338">
        <v>175</v>
      </c>
      <c r="O338">
        <v>955.12</v>
      </c>
      <c r="P338" s="3">
        <v>12244.88</v>
      </c>
    </row>
    <row r="339" spans="1:16" x14ac:dyDescent="0.25">
      <c r="A339" s="1" t="s">
        <v>13</v>
      </c>
      <c r="B339" s="2">
        <v>22900009956</v>
      </c>
      <c r="C339" t="s">
        <v>763</v>
      </c>
      <c r="D339" t="s">
        <v>1112</v>
      </c>
      <c r="E339" t="s">
        <v>108</v>
      </c>
      <c r="F339" t="s">
        <v>1769</v>
      </c>
      <c r="G339">
        <v>25</v>
      </c>
      <c r="H339" s="3">
        <v>18975</v>
      </c>
      <c r="I339">
        <v>0</v>
      </c>
      <c r="J339" s="3">
        <v>18975</v>
      </c>
      <c r="K339">
        <v>544.58000000000004</v>
      </c>
      <c r="L339">
        <v>0</v>
      </c>
      <c r="M339">
        <v>576.84</v>
      </c>
      <c r="N339" s="3">
        <v>3429.22</v>
      </c>
      <c r="O339" s="3">
        <v>4550.6400000000003</v>
      </c>
      <c r="P339" s="3">
        <v>14424.36</v>
      </c>
    </row>
    <row r="340" spans="1:16" x14ac:dyDescent="0.25">
      <c r="A340" s="1" t="s">
        <v>2037</v>
      </c>
      <c r="B340" s="2">
        <v>7100110753</v>
      </c>
      <c r="C340" t="s">
        <v>1018</v>
      </c>
      <c r="D340" t="s">
        <v>1131</v>
      </c>
      <c r="E340" t="s">
        <v>878</v>
      </c>
      <c r="F340" t="s">
        <v>1996</v>
      </c>
      <c r="G340">
        <v>22</v>
      </c>
      <c r="H340" s="3">
        <v>35000</v>
      </c>
      <c r="I340">
        <v>0</v>
      </c>
      <c r="J340" s="3">
        <v>35000</v>
      </c>
      <c r="K340" s="3">
        <v>1004.5</v>
      </c>
      <c r="L340">
        <v>0</v>
      </c>
      <c r="M340" s="3">
        <v>1064</v>
      </c>
      <c r="N340">
        <v>25</v>
      </c>
      <c r="O340" s="3">
        <v>2093.5</v>
      </c>
      <c r="P340" s="3">
        <v>32906.5</v>
      </c>
    </row>
    <row r="341" spans="1:16" x14ac:dyDescent="0.25">
      <c r="A341" s="1" t="s">
        <v>13</v>
      </c>
      <c r="B341" s="2">
        <v>111928453</v>
      </c>
      <c r="C341" t="s">
        <v>262</v>
      </c>
      <c r="D341" t="s">
        <v>1091</v>
      </c>
      <c r="E341" t="s">
        <v>25</v>
      </c>
      <c r="F341" t="s">
        <v>1328</v>
      </c>
      <c r="G341">
        <v>395</v>
      </c>
      <c r="H341" s="3">
        <v>10000</v>
      </c>
      <c r="I341">
        <v>0</v>
      </c>
      <c r="J341" s="3">
        <v>10000</v>
      </c>
      <c r="K341">
        <v>287</v>
      </c>
      <c r="L341">
        <v>0</v>
      </c>
      <c r="M341">
        <v>304</v>
      </c>
      <c r="N341">
        <v>75</v>
      </c>
      <c r="O341">
        <v>666</v>
      </c>
      <c r="P341" s="3">
        <v>9334</v>
      </c>
    </row>
    <row r="342" spans="1:16" x14ac:dyDescent="0.25">
      <c r="A342" s="1" t="s">
        <v>2037</v>
      </c>
      <c r="B342" s="2">
        <v>13800039987</v>
      </c>
      <c r="C342" t="s">
        <v>1033</v>
      </c>
      <c r="D342" t="s">
        <v>1133</v>
      </c>
      <c r="E342" t="s">
        <v>51</v>
      </c>
      <c r="F342" t="s">
        <v>2011</v>
      </c>
      <c r="G342">
        <v>907</v>
      </c>
      <c r="H342" s="3">
        <v>33000</v>
      </c>
      <c r="I342">
        <v>0</v>
      </c>
      <c r="J342" s="3">
        <v>33000</v>
      </c>
      <c r="K342">
        <v>947.1</v>
      </c>
      <c r="L342">
        <v>0</v>
      </c>
      <c r="M342" s="3">
        <v>1003.2</v>
      </c>
      <c r="N342">
        <v>25</v>
      </c>
      <c r="O342" s="3">
        <v>1975.3</v>
      </c>
      <c r="P342" s="3">
        <v>31024.7</v>
      </c>
    </row>
    <row r="343" spans="1:16" x14ac:dyDescent="0.25">
      <c r="A343" s="1" t="s">
        <v>13</v>
      </c>
      <c r="B343" s="2">
        <v>107661563</v>
      </c>
      <c r="C343" s="4" t="s">
        <v>183</v>
      </c>
      <c r="D343" t="s">
        <v>1095</v>
      </c>
      <c r="E343" t="s">
        <v>51</v>
      </c>
      <c r="F343" t="s">
        <v>1272</v>
      </c>
      <c r="G343">
        <v>12</v>
      </c>
      <c r="H343" s="3">
        <v>31000</v>
      </c>
      <c r="I343">
        <v>0</v>
      </c>
      <c r="J343" s="3">
        <v>31000</v>
      </c>
      <c r="K343">
        <v>889.7</v>
      </c>
      <c r="L343">
        <v>0</v>
      </c>
      <c r="M343">
        <v>942.4</v>
      </c>
      <c r="N343" s="3">
        <v>4912.37</v>
      </c>
      <c r="O343" s="3">
        <v>6744.47</v>
      </c>
      <c r="P343" s="3">
        <v>24255.53</v>
      </c>
    </row>
    <row r="344" spans="1:16" x14ac:dyDescent="0.25">
      <c r="A344" s="1" t="s">
        <v>13</v>
      </c>
      <c r="B344" s="2">
        <v>7100575963</v>
      </c>
      <c r="C344" t="s">
        <v>682</v>
      </c>
      <c r="D344" t="s">
        <v>1137</v>
      </c>
      <c r="E344" t="s">
        <v>51</v>
      </c>
      <c r="F344" t="s">
        <v>1693</v>
      </c>
      <c r="G344">
        <v>867</v>
      </c>
      <c r="H344" s="3">
        <v>20000</v>
      </c>
      <c r="I344">
        <v>0</v>
      </c>
      <c r="J344" s="3">
        <v>20000</v>
      </c>
      <c r="K344">
        <v>574</v>
      </c>
      <c r="L344">
        <v>0</v>
      </c>
      <c r="M344">
        <v>608</v>
      </c>
      <c r="N344">
        <v>25</v>
      </c>
      <c r="O344" s="3">
        <v>1207</v>
      </c>
      <c r="P344" s="3">
        <v>18793</v>
      </c>
    </row>
    <row r="345" spans="1:16" x14ac:dyDescent="0.25">
      <c r="A345" s="1" t="s">
        <v>13</v>
      </c>
      <c r="B345" s="2">
        <v>118461250</v>
      </c>
      <c r="C345" t="s">
        <v>398</v>
      </c>
      <c r="D345" t="s">
        <v>1107</v>
      </c>
      <c r="E345" t="s">
        <v>76</v>
      </c>
      <c r="F345" t="s">
        <v>1442</v>
      </c>
      <c r="G345">
        <v>14</v>
      </c>
      <c r="H345" s="3">
        <v>60000</v>
      </c>
      <c r="I345">
        <v>0</v>
      </c>
      <c r="J345" s="3">
        <v>60000</v>
      </c>
      <c r="K345" s="3">
        <v>1722</v>
      </c>
      <c r="L345" s="3">
        <v>3486.68</v>
      </c>
      <c r="M345" s="3">
        <v>1824</v>
      </c>
      <c r="N345">
        <v>25</v>
      </c>
      <c r="O345" s="3">
        <v>7057.68</v>
      </c>
      <c r="P345" s="3">
        <v>52942.32</v>
      </c>
    </row>
    <row r="346" spans="1:16" x14ac:dyDescent="0.25">
      <c r="A346" s="1" t="s">
        <v>13</v>
      </c>
      <c r="B346" s="2">
        <v>15000003218</v>
      </c>
      <c r="C346" t="s">
        <v>711</v>
      </c>
      <c r="D346" t="s">
        <v>1137</v>
      </c>
      <c r="E346" t="s">
        <v>51</v>
      </c>
      <c r="F346" t="s">
        <v>1720</v>
      </c>
      <c r="G346">
        <v>690</v>
      </c>
      <c r="H346" s="3">
        <v>18700</v>
      </c>
      <c r="I346">
        <v>0</v>
      </c>
      <c r="J346" s="3">
        <v>18700</v>
      </c>
      <c r="K346">
        <v>536.69000000000005</v>
      </c>
      <c r="L346">
        <v>0</v>
      </c>
      <c r="M346">
        <v>568.48</v>
      </c>
      <c r="N346">
        <v>25</v>
      </c>
      <c r="O346" s="3">
        <v>1130.17</v>
      </c>
      <c r="P346" s="3">
        <v>17569.830000000002</v>
      </c>
    </row>
    <row r="347" spans="1:16" x14ac:dyDescent="0.25">
      <c r="A347" s="1" t="s">
        <v>13</v>
      </c>
      <c r="B347" s="2">
        <v>114463391</v>
      </c>
      <c r="C347" s="4" t="s">
        <v>317</v>
      </c>
      <c r="D347" t="s">
        <v>1111</v>
      </c>
      <c r="E347" t="s">
        <v>29</v>
      </c>
      <c r="F347" t="s">
        <v>1375</v>
      </c>
      <c r="G347">
        <v>8</v>
      </c>
      <c r="H347" s="3">
        <v>26250</v>
      </c>
      <c r="I347">
        <v>0</v>
      </c>
      <c r="J347" s="3">
        <v>26250</v>
      </c>
      <c r="K347">
        <v>753.38</v>
      </c>
      <c r="L347">
        <v>0</v>
      </c>
      <c r="M347">
        <v>798</v>
      </c>
      <c r="N347" s="3">
        <v>4257.9799999999996</v>
      </c>
      <c r="O347" s="3">
        <v>5809.36</v>
      </c>
      <c r="P347" s="3">
        <v>20440.64</v>
      </c>
    </row>
    <row r="348" spans="1:16" x14ac:dyDescent="0.25">
      <c r="A348" s="1" t="s">
        <v>13</v>
      </c>
      <c r="B348" s="2">
        <v>4800479810</v>
      </c>
      <c r="C348" t="s">
        <v>604</v>
      </c>
      <c r="D348" t="s">
        <v>1137</v>
      </c>
      <c r="E348" t="s">
        <v>68</v>
      </c>
      <c r="F348" t="s">
        <v>1629</v>
      </c>
      <c r="G348">
        <v>444</v>
      </c>
      <c r="H348" s="3">
        <v>10000</v>
      </c>
      <c r="I348">
        <v>0</v>
      </c>
      <c r="J348" s="3">
        <v>10000</v>
      </c>
      <c r="K348">
        <v>287</v>
      </c>
      <c r="L348">
        <v>0</v>
      </c>
      <c r="M348">
        <v>304</v>
      </c>
      <c r="N348" s="3">
        <v>1281.33</v>
      </c>
      <c r="O348" s="3">
        <v>1872.33</v>
      </c>
      <c r="P348" s="3">
        <v>8127.67</v>
      </c>
    </row>
    <row r="349" spans="1:16" x14ac:dyDescent="0.25">
      <c r="A349" s="1" t="s">
        <v>13</v>
      </c>
      <c r="B349" s="2">
        <v>13600114303</v>
      </c>
      <c r="C349" s="4" t="s">
        <v>707</v>
      </c>
      <c r="D349" t="s">
        <v>1101</v>
      </c>
      <c r="E349" t="s">
        <v>708</v>
      </c>
      <c r="F349" t="s">
        <v>1717</v>
      </c>
      <c r="G349">
        <v>39</v>
      </c>
      <c r="H349" s="3">
        <v>70000</v>
      </c>
      <c r="I349">
        <v>0</v>
      </c>
      <c r="J349" s="3">
        <v>70000</v>
      </c>
      <c r="K349" s="3">
        <v>2009</v>
      </c>
      <c r="L349" s="3">
        <v>5368.48</v>
      </c>
      <c r="M349" s="3">
        <v>2128</v>
      </c>
      <c r="N349" s="3">
        <v>6612.52</v>
      </c>
      <c r="O349" s="3">
        <v>16118</v>
      </c>
      <c r="P349" s="3">
        <v>53882</v>
      </c>
    </row>
    <row r="350" spans="1:16" x14ac:dyDescent="0.25">
      <c r="A350" s="1" t="s">
        <v>13</v>
      </c>
      <c r="B350" s="2">
        <v>40220262220</v>
      </c>
      <c r="C350" t="s">
        <v>787</v>
      </c>
      <c r="D350" t="s">
        <v>1109</v>
      </c>
      <c r="E350" t="s">
        <v>236</v>
      </c>
      <c r="F350" t="s">
        <v>1792</v>
      </c>
      <c r="G350">
        <v>18</v>
      </c>
      <c r="H350" s="3">
        <v>65000</v>
      </c>
      <c r="I350">
        <v>0</v>
      </c>
      <c r="J350" s="3">
        <v>65000</v>
      </c>
      <c r="K350" s="3">
        <v>1865.5</v>
      </c>
      <c r="L350" s="3">
        <v>4427.58</v>
      </c>
      <c r="M350" s="3">
        <v>1976</v>
      </c>
      <c r="N350">
        <v>25</v>
      </c>
      <c r="O350" s="3">
        <v>8294.08</v>
      </c>
      <c r="P350" s="3">
        <v>56705.919999999998</v>
      </c>
    </row>
    <row r="351" spans="1:16" x14ac:dyDescent="0.25">
      <c r="A351" s="1" t="s">
        <v>13</v>
      </c>
      <c r="B351" s="2">
        <v>1600209074</v>
      </c>
      <c r="C351" t="s">
        <v>490</v>
      </c>
      <c r="D351" t="s">
        <v>1137</v>
      </c>
      <c r="E351" t="s">
        <v>29</v>
      </c>
      <c r="F351" t="s">
        <v>1520</v>
      </c>
      <c r="G351">
        <v>643</v>
      </c>
      <c r="H351" s="3">
        <v>15000</v>
      </c>
      <c r="I351">
        <v>0</v>
      </c>
      <c r="J351" s="3">
        <v>15000</v>
      </c>
      <c r="K351">
        <v>430.5</v>
      </c>
      <c r="L351">
        <v>0</v>
      </c>
      <c r="M351">
        <v>456</v>
      </c>
      <c r="N351">
        <v>25</v>
      </c>
      <c r="O351">
        <v>911.5</v>
      </c>
      <c r="P351" s="3">
        <v>14088.5</v>
      </c>
    </row>
    <row r="352" spans="1:16" x14ac:dyDescent="0.25">
      <c r="A352" s="1" t="s">
        <v>13</v>
      </c>
      <c r="B352" s="2">
        <v>7100243448</v>
      </c>
      <c r="C352" t="s">
        <v>665</v>
      </c>
      <c r="D352" t="s">
        <v>1137</v>
      </c>
      <c r="E352" t="s">
        <v>456</v>
      </c>
      <c r="F352" t="s">
        <v>1679</v>
      </c>
      <c r="G352">
        <v>623</v>
      </c>
      <c r="H352" s="3">
        <v>150000</v>
      </c>
      <c r="I352">
        <v>0</v>
      </c>
      <c r="J352" s="3">
        <v>150000</v>
      </c>
      <c r="K352" s="3">
        <v>4305</v>
      </c>
      <c r="L352" s="3">
        <v>23981.99</v>
      </c>
      <c r="M352" s="3">
        <v>4098.53</v>
      </c>
      <c r="N352">
        <v>25</v>
      </c>
      <c r="O352" s="3">
        <v>32410.52</v>
      </c>
      <c r="P352" s="3">
        <v>117589.48</v>
      </c>
    </row>
    <row r="353" spans="1:16" x14ac:dyDescent="0.25">
      <c r="A353" s="1" t="s">
        <v>13</v>
      </c>
      <c r="B353" s="2">
        <v>107718322</v>
      </c>
      <c r="C353" t="s">
        <v>184</v>
      </c>
      <c r="D353" t="s">
        <v>1137</v>
      </c>
      <c r="E353" t="s">
        <v>29</v>
      </c>
      <c r="F353" t="s">
        <v>1273</v>
      </c>
      <c r="G353">
        <v>704</v>
      </c>
      <c r="H353" s="3">
        <v>15000</v>
      </c>
      <c r="I353">
        <v>0</v>
      </c>
      <c r="J353" s="3">
        <v>15000</v>
      </c>
      <c r="K353">
        <v>430.5</v>
      </c>
      <c r="L353">
        <v>0</v>
      </c>
      <c r="M353">
        <v>456</v>
      </c>
      <c r="N353">
        <v>25</v>
      </c>
      <c r="O353">
        <v>911.5</v>
      </c>
      <c r="P353" s="3">
        <v>14088.5</v>
      </c>
    </row>
    <row r="354" spans="1:16" x14ac:dyDescent="0.25">
      <c r="A354" s="1" t="s">
        <v>13</v>
      </c>
      <c r="B354" s="2">
        <v>5500315972</v>
      </c>
      <c r="C354" t="s">
        <v>627</v>
      </c>
      <c r="D354" t="s">
        <v>1137</v>
      </c>
      <c r="E354" t="s">
        <v>78</v>
      </c>
      <c r="F354" t="s">
        <v>1648</v>
      </c>
      <c r="G354">
        <v>843</v>
      </c>
      <c r="H354" s="3">
        <v>12500</v>
      </c>
      <c r="I354">
        <v>0</v>
      </c>
      <c r="J354" s="3">
        <v>12500</v>
      </c>
      <c r="K354">
        <v>358.75</v>
      </c>
      <c r="L354">
        <v>0</v>
      </c>
      <c r="M354">
        <v>380</v>
      </c>
      <c r="N354">
        <v>25</v>
      </c>
      <c r="O354">
        <v>763.75</v>
      </c>
      <c r="P354" s="3">
        <v>11736.25</v>
      </c>
    </row>
    <row r="355" spans="1:16" x14ac:dyDescent="0.25">
      <c r="A355" s="1" t="s">
        <v>13</v>
      </c>
      <c r="B355" s="2">
        <v>1700211228</v>
      </c>
      <c r="C355" t="s">
        <v>494</v>
      </c>
      <c r="D355" t="s">
        <v>1137</v>
      </c>
      <c r="E355" t="s">
        <v>181</v>
      </c>
      <c r="F355" t="s">
        <v>1524</v>
      </c>
      <c r="G355">
        <v>521</v>
      </c>
      <c r="H355" s="3">
        <v>12000</v>
      </c>
      <c r="I355">
        <v>0</v>
      </c>
      <c r="J355" s="3">
        <v>12000</v>
      </c>
      <c r="K355">
        <v>344.4</v>
      </c>
      <c r="L355">
        <v>0</v>
      </c>
      <c r="M355">
        <v>364.8</v>
      </c>
      <c r="N355" s="3">
        <v>4714.6000000000004</v>
      </c>
      <c r="O355" s="3">
        <v>5423.8</v>
      </c>
      <c r="P355" s="3">
        <v>6576.2</v>
      </c>
    </row>
    <row r="356" spans="1:16" x14ac:dyDescent="0.25">
      <c r="A356" s="1" t="s">
        <v>13</v>
      </c>
      <c r="B356" s="2">
        <v>116839226</v>
      </c>
      <c r="C356" s="4" t="s">
        <v>366</v>
      </c>
      <c r="D356" t="s">
        <v>1119</v>
      </c>
      <c r="E356" t="s">
        <v>306</v>
      </c>
      <c r="F356" t="s">
        <v>1414</v>
      </c>
      <c r="G356">
        <v>11</v>
      </c>
      <c r="H356" s="3">
        <v>45000</v>
      </c>
      <c r="I356">
        <v>0</v>
      </c>
      <c r="J356" s="3">
        <v>45000</v>
      </c>
      <c r="K356" s="3">
        <v>1291.5</v>
      </c>
      <c r="L356">
        <v>969.81</v>
      </c>
      <c r="M356" s="3">
        <v>1368</v>
      </c>
      <c r="N356" s="3">
        <v>6150.38</v>
      </c>
      <c r="O356" s="3">
        <v>9779.69</v>
      </c>
      <c r="P356" s="3">
        <v>35220.31</v>
      </c>
    </row>
    <row r="357" spans="1:16" x14ac:dyDescent="0.25">
      <c r="A357" s="1" t="s">
        <v>13</v>
      </c>
      <c r="B357" s="2">
        <v>108804121</v>
      </c>
      <c r="C357" t="s">
        <v>206</v>
      </c>
      <c r="D357" t="s">
        <v>1120</v>
      </c>
      <c r="E357" t="s">
        <v>27</v>
      </c>
      <c r="F357" t="s">
        <v>1290</v>
      </c>
      <c r="G357">
        <v>8</v>
      </c>
      <c r="H357" s="3">
        <v>65000</v>
      </c>
      <c r="I357">
        <v>0</v>
      </c>
      <c r="J357" s="3">
        <v>65000</v>
      </c>
      <c r="K357" s="3">
        <v>1865.5</v>
      </c>
      <c r="L357" s="3">
        <v>4189.55</v>
      </c>
      <c r="M357" s="3">
        <v>1976</v>
      </c>
      <c r="N357" s="3">
        <v>17214.34</v>
      </c>
      <c r="O357" s="3">
        <v>25245.39</v>
      </c>
      <c r="P357" s="3">
        <v>39754.61</v>
      </c>
    </row>
    <row r="358" spans="1:16" x14ac:dyDescent="0.25">
      <c r="A358" s="1" t="s">
        <v>13</v>
      </c>
      <c r="B358" s="2">
        <v>22300561812</v>
      </c>
      <c r="C358" t="s">
        <v>723</v>
      </c>
      <c r="D358" t="s">
        <v>1117</v>
      </c>
      <c r="E358" t="s">
        <v>192</v>
      </c>
      <c r="F358" t="s">
        <v>1731</v>
      </c>
      <c r="G358">
        <v>38</v>
      </c>
      <c r="H358" s="3">
        <v>50000</v>
      </c>
      <c r="I358">
        <v>0</v>
      </c>
      <c r="J358" s="3">
        <v>50000</v>
      </c>
      <c r="K358" s="3">
        <v>1435</v>
      </c>
      <c r="L358" s="3">
        <v>1854</v>
      </c>
      <c r="M358" s="3">
        <v>1520</v>
      </c>
      <c r="N358">
        <v>25</v>
      </c>
      <c r="O358" s="3">
        <v>4834</v>
      </c>
      <c r="P358" s="3">
        <v>45166</v>
      </c>
    </row>
    <row r="359" spans="1:16" x14ac:dyDescent="0.25">
      <c r="A359" s="1" t="s">
        <v>2037</v>
      </c>
      <c r="B359" s="2">
        <v>111924759</v>
      </c>
      <c r="C359" t="s">
        <v>933</v>
      </c>
      <c r="D359" t="s">
        <v>1146</v>
      </c>
      <c r="E359" t="s">
        <v>127</v>
      </c>
      <c r="F359" s="5">
        <v>111924759</v>
      </c>
      <c r="G359">
        <v>5</v>
      </c>
      <c r="H359" s="3">
        <v>19745</v>
      </c>
      <c r="I359">
        <v>0</v>
      </c>
      <c r="J359" s="3">
        <v>19745</v>
      </c>
      <c r="K359">
        <v>566.67999999999995</v>
      </c>
      <c r="L359">
        <v>0</v>
      </c>
      <c r="M359">
        <v>600.25</v>
      </c>
      <c r="N359">
        <v>25</v>
      </c>
      <c r="O359" s="3">
        <v>1191.93</v>
      </c>
      <c r="P359" s="3">
        <v>18553.07</v>
      </c>
    </row>
    <row r="360" spans="1:16" x14ac:dyDescent="0.25">
      <c r="A360" s="1" t="s">
        <v>2037</v>
      </c>
      <c r="B360" s="2">
        <v>40237558776</v>
      </c>
      <c r="C360" t="s">
        <v>1060</v>
      </c>
      <c r="D360" t="s">
        <v>1133</v>
      </c>
      <c r="E360" t="s">
        <v>82</v>
      </c>
      <c r="F360" t="s">
        <v>2036</v>
      </c>
      <c r="G360">
        <v>325</v>
      </c>
      <c r="H360" s="3">
        <v>11000</v>
      </c>
      <c r="I360">
        <v>0</v>
      </c>
      <c r="J360" s="3">
        <v>11000</v>
      </c>
      <c r="K360">
        <v>315.7</v>
      </c>
      <c r="L360">
        <v>0</v>
      </c>
      <c r="M360">
        <v>334.4</v>
      </c>
      <c r="N360">
        <v>25</v>
      </c>
      <c r="O360">
        <v>675.1</v>
      </c>
      <c r="P360" s="3">
        <v>10324.9</v>
      </c>
    </row>
    <row r="361" spans="1:16" x14ac:dyDescent="0.25">
      <c r="A361" s="1" t="s">
        <v>13</v>
      </c>
      <c r="B361" s="2">
        <v>119468940</v>
      </c>
      <c r="C361" t="s">
        <v>411</v>
      </c>
      <c r="D361" t="s">
        <v>1093</v>
      </c>
      <c r="E361" t="s">
        <v>372</v>
      </c>
      <c r="F361" t="s">
        <v>1452</v>
      </c>
      <c r="G361">
        <v>34</v>
      </c>
      <c r="H361" s="3">
        <v>41000</v>
      </c>
      <c r="I361">
        <v>0</v>
      </c>
      <c r="J361" s="3">
        <v>41000</v>
      </c>
      <c r="K361" s="3">
        <v>1176.7</v>
      </c>
      <c r="L361">
        <v>583.79</v>
      </c>
      <c r="M361" s="3">
        <v>1246.4000000000001</v>
      </c>
      <c r="N361">
        <v>25</v>
      </c>
      <c r="O361" s="3">
        <v>3031.89</v>
      </c>
      <c r="P361" s="3">
        <v>37968.11</v>
      </c>
    </row>
    <row r="362" spans="1:16" x14ac:dyDescent="0.25">
      <c r="A362" s="1" t="s">
        <v>13</v>
      </c>
      <c r="B362" s="2">
        <v>100407667</v>
      </c>
      <c r="C362" t="s">
        <v>24</v>
      </c>
      <c r="D362" t="s">
        <v>1091</v>
      </c>
      <c r="E362" t="s">
        <v>25</v>
      </c>
      <c r="F362" t="s">
        <v>1165</v>
      </c>
      <c r="G362">
        <v>396</v>
      </c>
      <c r="H362" s="3">
        <v>10000</v>
      </c>
      <c r="I362">
        <v>0</v>
      </c>
      <c r="J362" s="3">
        <v>10000</v>
      </c>
      <c r="K362">
        <v>287</v>
      </c>
      <c r="L362">
        <v>0</v>
      </c>
      <c r="M362">
        <v>304</v>
      </c>
      <c r="N362">
        <v>75</v>
      </c>
      <c r="O362">
        <v>666</v>
      </c>
      <c r="P362" s="3">
        <v>9334</v>
      </c>
    </row>
    <row r="363" spans="1:16" x14ac:dyDescent="0.25">
      <c r="A363" s="1" t="s">
        <v>13</v>
      </c>
      <c r="B363" s="2">
        <v>7100445951</v>
      </c>
      <c r="C363" t="s">
        <v>676</v>
      </c>
      <c r="D363" t="s">
        <v>1112</v>
      </c>
      <c r="E363" t="s">
        <v>51</v>
      </c>
      <c r="F363" t="s">
        <v>1688</v>
      </c>
      <c r="G363">
        <v>33</v>
      </c>
      <c r="H363" s="3">
        <v>40000</v>
      </c>
      <c r="I363">
        <v>0</v>
      </c>
      <c r="J363" s="3">
        <v>40000</v>
      </c>
      <c r="K363" s="3">
        <v>1148</v>
      </c>
      <c r="L363">
        <v>442.65</v>
      </c>
      <c r="M363" s="3">
        <v>1216</v>
      </c>
      <c r="N363">
        <v>175</v>
      </c>
      <c r="O363" s="3">
        <v>2981.65</v>
      </c>
      <c r="P363" s="3">
        <v>37018.35</v>
      </c>
    </row>
    <row r="364" spans="1:16" x14ac:dyDescent="0.25">
      <c r="A364" s="1" t="s">
        <v>13</v>
      </c>
      <c r="B364" s="2">
        <v>111486577</v>
      </c>
      <c r="C364" t="s">
        <v>252</v>
      </c>
      <c r="D364" t="s">
        <v>1128</v>
      </c>
      <c r="E364" t="s">
        <v>125</v>
      </c>
      <c r="F364" t="s">
        <v>1321</v>
      </c>
      <c r="G364">
        <v>13</v>
      </c>
      <c r="H364" s="3">
        <v>38000</v>
      </c>
      <c r="I364">
        <v>0</v>
      </c>
      <c r="J364" s="3">
        <v>38000</v>
      </c>
      <c r="K364" s="3">
        <v>1090.5999999999999</v>
      </c>
      <c r="L364">
        <v>160.38</v>
      </c>
      <c r="M364" s="3">
        <v>1155.2</v>
      </c>
      <c r="N364">
        <v>25</v>
      </c>
      <c r="O364" s="3">
        <v>2431.1799999999998</v>
      </c>
      <c r="P364" s="3">
        <v>35568.82</v>
      </c>
    </row>
    <row r="365" spans="1:16" x14ac:dyDescent="0.25">
      <c r="A365" s="1" t="s">
        <v>13</v>
      </c>
      <c r="B365" s="2">
        <v>112695952</v>
      </c>
      <c r="C365" t="s">
        <v>279</v>
      </c>
      <c r="D365" t="s">
        <v>1113</v>
      </c>
      <c r="E365" t="s">
        <v>58</v>
      </c>
      <c r="F365" t="s">
        <v>1344</v>
      </c>
      <c r="G365">
        <v>131</v>
      </c>
      <c r="H365" s="3">
        <v>10000</v>
      </c>
      <c r="I365">
        <v>0</v>
      </c>
      <c r="J365" s="3">
        <v>10000</v>
      </c>
      <c r="K365">
        <v>287</v>
      </c>
      <c r="L365">
        <v>0</v>
      </c>
      <c r="M365">
        <v>304</v>
      </c>
      <c r="N365">
        <v>25</v>
      </c>
      <c r="O365">
        <v>616</v>
      </c>
      <c r="P365" s="3">
        <v>9384</v>
      </c>
    </row>
    <row r="366" spans="1:16" x14ac:dyDescent="0.25">
      <c r="A366" s="1" t="s">
        <v>2037</v>
      </c>
      <c r="B366" s="2">
        <v>3104942846</v>
      </c>
      <c r="C366" t="s">
        <v>996</v>
      </c>
      <c r="D366" t="s">
        <v>1129</v>
      </c>
      <c r="E366" t="s">
        <v>51</v>
      </c>
      <c r="F366" t="s">
        <v>1975</v>
      </c>
      <c r="G366">
        <v>101</v>
      </c>
      <c r="H366" s="3">
        <v>38000</v>
      </c>
      <c r="I366">
        <v>0</v>
      </c>
      <c r="J366" s="3">
        <v>38000</v>
      </c>
      <c r="K366" s="3">
        <v>1090.5999999999999</v>
      </c>
      <c r="L366">
        <v>160.38</v>
      </c>
      <c r="M366" s="3">
        <v>1155.2</v>
      </c>
      <c r="N366" s="3">
        <v>2502.66</v>
      </c>
      <c r="O366" s="3">
        <v>4908.84</v>
      </c>
      <c r="P366" s="3">
        <v>33091.160000000003</v>
      </c>
    </row>
    <row r="367" spans="1:16" x14ac:dyDescent="0.25">
      <c r="A367" s="1" t="s">
        <v>13</v>
      </c>
      <c r="B367" s="2">
        <v>111959318</v>
      </c>
      <c r="C367" t="s">
        <v>263</v>
      </c>
      <c r="D367" t="s">
        <v>1115</v>
      </c>
      <c r="E367" t="s">
        <v>108</v>
      </c>
      <c r="F367" t="s">
        <v>1329</v>
      </c>
      <c r="G367">
        <v>13</v>
      </c>
      <c r="H367" s="3">
        <v>13501.4</v>
      </c>
      <c r="I367">
        <v>0</v>
      </c>
      <c r="J367" s="3">
        <v>13501.4</v>
      </c>
      <c r="K367">
        <v>387.49</v>
      </c>
      <c r="L367">
        <v>0</v>
      </c>
      <c r="M367">
        <v>410.44</v>
      </c>
      <c r="N367" s="3">
        <v>7193.22</v>
      </c>
      <c r="O367" s="3">
        <v>7991.15</v>
      </c>
      <c r="P367" s="3">
        <v>5510.25</v>
      </c>
    </row>
    <row r="368" spans="1:16" x14ac:dyDescent="0.25">
      <c r="A368" s="1" t="s">
        <v>13</v>
      </c>
      <c r="B368" s="2">
        <v>7700063527</v>
      </c>
      <c r="C368" t="s">
        <v>689</v>
      </c>
      <c r="D368" t="s">
        <v>1137</v>
      </c>
      <c r="E368" t="s">
        <v>166</v>
      </c>
      <c r="F368" t="s">
        <v>1700</v>
      </c>
      <c r="G368">
        <v>492</v>
      </c>
      <c r="H368" s="3">
        <v>10000</v>
      </c>
      <c r="I368">
        <v>0</v>
      </c>
      <c r="J368" s="3">
        <v>10000</v>
      </c>
      <c r="K368">
        <v>287</v>
      </c>
      <c r="L368">
        <v>0</v>
      </c>
      <c r="M368">
        <v>304</v>
      </c>
      <c r="N368">
        <v>75</v>
      </c>
      <c r="O368">
        <v>666</v>
      </c>
      <c r="P368" s="3">
        <v>9334</v>
      </c>
    </row>
    <row r="369" spans="1:16" x14ac:dyDescent="0.25">
      <c r="A369" s="1" t="s">
        <v>2037</v>
      </c>
      <c r="B369" s="2">
        <v>111548939</v>
      </c>
      <c r="C369" t="s">
        <v>930</v>
      </c>
      <c r="D369" t="s">
        <v>1128</v>
      </c>
      <c r="E369" t="s">
        <v>236</v>
      </c>
      <c r="F369" t="s">
        <v>1920</v>
      </c>
      <c r="G369">
        <v>7</v>
      </c>
      <c r="H369" s="3">
        <v>27168.75</v>
      </c>
      <c r="I369">
        <v>0</v>
      </c>
      <c r="J369" s="3">
        <v>27168.75</v>
      </c>
      <c r="K369">
        <v>779.74</v>
      </c>
      <c r="L369">
        <v>0</v>
      </c>
      <c r="M369">
        <v>825.93</v>
      </c>
      <c r="N369">
        <v>75</v>
      </c>
      <c r="O369" s="3">
        <v>1680.67</v>
      </c>
      <c r="P369" s="3">
        <v>25488.080000000002</v>
      </c>
    </row>
    <row r="370" spans="1:16" x14ac:dyDescent="0.25">
      <c r="A370" s="1" t="s">
        <v>2037</v>
      </c>
      <c r="B370" s="2">
        <v>113649230</v>
      </c>
      <c r="C370" t="s">
        <v>944</v>
      </c>
      <c r="D370" t="s">
        <v>1116</v>
      </c>
      <c r="E370" t="s">
        <v>181</v>
      </c>
      <c r="F370" t="s">
        <v>1930</v>
      </c>
      <c r="G370">
        <v>1</v>
      </c>
      <c r="H370" s="3">
        <v>12000</v>
      </c>
      <c r="I370">
        <v>0</v>
      </c>
      <c r="J370" s="3">
        <v>12000</v>
      </c>
      <c r="K370">
        <v>344.4</v>
      </c>
      <c r="L370">
        <v>0</v>
      </c>
      <c r="M370">
        <v>364.8</v>
      </c>
      <c r="N370" s="3">
        <v>4135.5</v>
      </c>
      <c r="O370" s="3">
        <v>4844.7</v>
      </c>
      <c r="P370" s="3">
        <v>7155.3</v>
      </c>
    </row>
    <row r="371" spans="1:16" x14ac:dyDescent="0.25">
      <c r="A371" s="1" t="s">
        <v>13</v>
      </c>
      <c r="B371" s="2">
        <v>22300617333</v>
      </c>
      <c r="C371" t="s">
        <v>726</v>
      </c>
      <c r="D371" t="s">
        <v>1093</v>
      </c>
      <c r="E371" t="s">
        <v>372</v>
      </c>
      <c r="F371" t="s">
        <v>1734</v>
      </c>
      <c r="G371">
        <v>33</v>
      </c>
      <c r="H371" s="3">
        <v>45000</v>
      </c>
      <c r="I371">
        <v>0</v>
      </c>
      <c r="J371" s="3">
        <v>45000</v>
      </c>
      <c r="K371" s="3">
        <v>1291.5</v>
      </c>
      <c r="L371" s="3">
        <v>1148.33</v>
      </c>
      <c r="M371" s="3">
        <v>1368</v>
      </c>
      <c r="N371">
        <v>527.11</v>
      </c>
      <c r="O371" s="3">
        <v>4334.9399999999996</v>
      </c>
      <c r="P371" s="3">
        <v>40665.06</v>
      </c>
    </row>
    <row r="372" spans="1:16" x14ac:dyDescent="0.25">
      <c r="A372" s="1" t="s">
        <v>13</v>
      </c>
      <c r="B372" s="2">
        <v>3400109249</v>
      </c>
      <c r="C372" t="s">
        <v>555</v>
      </c>
      <c r="D372" t="s">
        <v>1091</v>
      </c>
      <c r="E372" t="s">
        <v>25</v>
      </c>
      <c r="F372" t="s">
        <v>1582</v>
      </c>
      <c r="G372">
        <v>382</v>
      </c>
      <c r="H372" s="3">
        <v>10000</v>
      </c>
      <c r="I372">
        <v>0</v>
      </c>
      <c r="J372" s="3">
        <v>10000</v>
      </c>
      <c r="K372">
        <v>287</v>
      </c>
      <c r="L372">
        <v>0</v>
      </c>
      <c r="M372">
        <v>304</v>
      </c>
      <c r="N372">
        <v>75</v>
      </c>
      <c r="O372">
        <v>666</v>
      </c>
      <c r="P372" s="3">
        <v>9334</v>
      </c>
    </row>
    <row r="373" spans="1:16" x14ac:dyDescent="0.25">
      <c r="A373" s="1" t="s">
        <v>2037</v>
      </c>
      <c r="B373" s="2">
        <v>112954284</v>
      </c>
      <c r="C373" t="s">
        <v>943</v>
      </c>
      <c r="D373" t="s">
        <v>1146</v>
      </c>
      <c r="E373" t="s">
        <v>178</v>
      </c>
      <c r="F373" s="5">
        <v>112954284</v>
      </c>
      <c r="G373">
        <v>4</v>
      </c>
      <c r="H373" s="3">
        <v>120000</v>
      </c>
      <c r="I373">
        <v>0</v>
      </c>
      <c r="J373" s="3">
        <v>120000</v>
      </c>
      <c r="K373" s="3">
        <v>3444</v>
      </c>
      <c r="L373" s="3">
        <v>16809.87</v>
      </c>
      <c r="M373" s="3">
        <v>3648</v>
      </c>
      <c r="N373">
        <v>25</v>
      </c>
      <c r="O373" s="3">
        <v>23926.87</v>
      </c>
      <c r="P373" s="3">
        <v>96073.13</v>
      </c>
    </row>
    <row r="374" spans="1:16" x14ac:dyDescent="0.25">
      <c r="A374" s="1" t="s">
        <v>13</v>
      </c>
      <c r="B374" s="2">
        <v>40229378035</v>
      </c>
      <c r="C374" t="s">
        <v>836</v>
      </c>
      <c r="D374" t="s">
        <v>1137</v>
      </c>
      <c r="E374" t="s">
        <v>818</v>
      </c>
      <c r="F374" t="s">
        <v>1831</v>
      </c>
      <c r="G374">
        <v>875</v>
      </c>
      <c r="H374" s="3">
        <v>16000</v>
      </c>
      <c r="I374">
        <v>0</v>
      </c>
      <c r="J374" s="3">
        <v>16000</v>
      </c>
      <c r="K374">
        <v>459.2</v>
      </c>
      <c r="L374">
        <v>0</v>
      </c>
      <c r="M374">
        <v>486.4</v>
      </c>
      <c r="N374">
        <v>25</v>
      </c>
      <c r="O374">
        <v>970.6</v>
      </c>
      <c r="P374" s="3">
        <v>15029.4</v>
      </c>
    </row>
    <row r="375" spans="1:16" x14ac:dyDescent="0.25">
      <c r="A375" s="1" t="s">
        <v>2037</v>
      </c>
      <c r="B375" s="2">
        <v>22400367920</v>
      </c>
      <c r="C375" t="s">
        <v>1041</v>
      </c>
      <c r="D375" t="s">
        <v>1144</v>
      </c>
      <c r="E375" t="s">
        <v>284</v>
      </c>
      <c r="F375" t="s">
        <v>2017</v>
      </c>
      <c r="G375">
        <v>154</v>
      </c>
      <c r="H375" s="3">
        <v>22770</v>
      </c>
      <c r="I375">
        <v>0</v>
      </c>
      <c r="J375" s="3">
        <v>22770</v>
      </c>
      <c r="K375">
        <v>653.5</v>
      </c>
      <c r="L375">
        <v>0</v>
      </c>
      <c r="M375">
        <v>692.21</v>
      </c>
      <c r="N375" s="3">
        <v>2608.9899999999998</v>
      </c>
      <c r="O375" s="3">
        <v>3954.7</v>
      </c>
      <c r="P375" s="3">
        <v>18815.3</v>
      </c>
    </row>
    <row r="376" spans="1:16" x14ac:dyDescent="0.25">
      <c r="A376" s="1" t="s">
        <v>13</v>
      </c>
      <c r="B376" s="2">
        <v>101064079</v>
      </c>
      <c r="C376" s="4" t="s">
        <v>41</v>
      </c>
      <c r="D376" t="s">
        <v>1129</v>
      </c>
      <c r="E376" t="s">
        <v>29</v>
      </c>
      <c r="F376" t="s">
        <v>1174</v>
      </c>
      <c r="G376">
        <v>104</v>
      </c>
      <c r="H376" s="3">
        <v>85000</v>
      </c>
      <c r="I376">
        <v>0</v>
      </c>
      <c r="J376" s="3">
        <v>85000</v>
      </c>
      <c r="K376" s="3">
        <v>2439.5</v>
      </c>
      <c r="L376" s="3">
        <v>8576.99</v>
      </c>
      <c r="M376" s="3">
        <v>2584</v>
      </c>
      <c r="N376" s="3">
        <v>16673.54</v>
      </c>
      <c r="O376" s="3">
        <v>30274.03</v>
      </c>
      <c r="P376" s="3">
        <v>54725.97</v>
      </c>
    </row>
    <row r="377" spans="1:16" x14ac:dyDescent="0.25">
      <c r="A377" s="1" t="s">
        <v>13</v>
      </c>
      <c r="B377" s="2">
        <v>1300402839</v>
      </c>
      <c r="C377" s="4" t="s">
        <v>474</v>
      </c>
      <c r="D377" t="s">
        <v>1101</v>
      </c>
      <c r="E377" t="s">
        <v>289</v>
      </c>
      <c r="F377" t="s">
        <v>1507</v>
      </c>
      <c r="G377">
        <v>24</v>
      </c>
      <c r="H377" s="3">
        <v>100000</v>
      </c>
      <c r="I377">
        <v>0</v>
      </c>
      <c r="J377" s="3">
        <v>100000</v>
      </c>
      <c r="K377" s="3">
        <v>2870</v>
      </c>
      <c r="L377">
        <v>0</v>
      </c>
      <c r="M377" s="3">
        <v>3040</v>
      </c>
      <c r="N377" s="3">
        <v>7483.13</v>
      </c>
      <c r="O377" s="3">
        <v>13393.13</v>
      </c>
      <c r="P377" s="3">
        <v>86606.87</v>
      </c>
    </row>
    <row r="378" spans="1:16" x14ac:dyDescent="0.25">
      <c r="A378" s="1" t="s">
        <v>13</v>
      </c>
      <c r="B378" s="2">
        <v>301223475</v>
      </c>
      <c r="C378" t="s">
        <v>433</v>
      </c>
      <c r="D378" t="s">
        <v>1137</v>
      </c>
      <c r="E378" t="s">
        <v>29</v>
      </c>
      <c r="F378" t="s">
        <v>1472</v>
      </c>
      <c r="G378">
        <v>515</v>
      </c>
      <c r="H378" s="3">
        <v>11511.5</v>
      </c>
      <c r="I378">
        <v>0</v>
      </c>
      <c r="J378" s="3">
        <v>11511.5</v>
      </c>
      <c r="K378">
        <v>330.38</v>
      </c>
      <c r="L378">
        <v>0</v>
      </c>
      <c r="M378">
        <v>349.95</v>
      </c>
      <c r="N378">
        <v>25</v>
      </c>
      <c r="O378">
        <v>705.33</v>
      </c>
      <c r="P378" s="3">
        <v>10806.17</v>
      </c>
    </row>
    <row r="379" spans="1:16" x14ac:dyDescent="0.25">
      <c r="A379" s="1" t="s">
        <v>13</v>
      </c>
      <c r="B379" s="2">
        <v>7100346183</v>
      </c>
      <c r="C379" t="s">
        <v>672</v>
      </c>
      <c r="D379" t="s">
        <v>1129</v>
      </c>
      <c r="E379" t="s">
        <v>58</v>
      </c>
      <c r="F379" t="s">
        <v>1684</v>
      </c>
      <c r="G379">
        <v>114</v>
      </c>
      <c r="H379" s="3">
        <v>10000</v>
      </c>
      <c r="I379">
        <v>0</v>
      </c>
      <c r="J379" s="3">
        <v>10000</v>
      </c>
      <c r="K379">
        <v>287</v>
      </c>
      <c r="L379">
        <v>0</v>
      </c>
      <c r="M379">
        <v>304</v>
      </c>
      <c r="N379">
        <v>25</v>
      </c>
      <c r="O379">
        <v>616</v>
      </c>
      <c r="P379" s="3">
        <v>9384</v>
      </c>
    </row>
    <row r="380" spans="1:16" x14ac:dyDescent="0.25">
      <c r="A380" s="1" t="s">
        <v>2037</v>
      </c>
      <c r="B380" s="2">
        <v>117481416</v>
      </c>
      <c r="C380" t="s">
        <v>966</v>
      </c>
      <c r="D380" t="s">
        <v>1133</v>
      </c>
      <c r="E380" t="s">
        <v>181</v>
      </c>
      <c r="F380" t="s">
        <v>1948</v>
      </c>
      <c r="G380">
        <v>138</v>
      </c>
      <c r="H380" s="3">
        <v>12000</v>
      </c>
      <c r="I380">
        <v>0</v>
      </c>
      <c r="J380" s="3">
        <v>12000</v>
      </c>
      <c r="K380">
        <v>344.4</v>
      </c>
      <c r="L380">
        <v>0</v>
      </c>
      <c r="M380">
        <v>364.8</v>
      </c>
      <c r="N380">
        <v>25</v>
      </c>
      <c r="O380">
        <v>734.2</v>
      </c>
      <c r="P380" s="3">
        <v>11265.8</v>
      </c>
    </row>
    <row r="381" spans="1:16" x14ac:dyDescent="0.25">
      <c r="A381" s="1" t="s">
        <v>2037</v>
      </c>
      <c r="B381" s="2">
        <v>116287376</v>
      </c>
      <c r="C381" t="s">
        <v>954</v>
      </c>
      <c r="D381" t="s">
        <v>1144</v>
      </c>
      <c r="E381" t="s">
        <v>71</v>
      </c>
      <c r="F381" t="s">
        <v>1939</v>
      </c>
      <c r="G381">
        <v>115</v>
      </c>
      <c r="H381" s="3">
        <v>26250</v>
      </c>
      <c r="I381">
        <v>0</v>
      </c>
      <c r="J381" s="3">
        <v>26250</v>
      </c>
      <c r="K381">
        <v>753.38</v>
      </c>
      <c r="L381">
        <v>0</v>
      </c>
      <c r="M381">
        <v>798</v>
      </c>
      <c r="N381" s="3">
        <v>1215.1199999999999</v>
      </c>
      <c r="O381" s="3">
        <v>2766.5</v>
      </c>
      <c r="P381" s="3">
        <v>23483.5</v>
      </c>
    </row>
    <row r="382" spans="1:16" x14ac:dyDescent="0.25">
      <c r="A382" s="1" t="s">
        <v>13</v>
      </c>
      <c r="B382" s="2">
        <v>6900034262</v>
      </c>
      <c r="C382" t="s">
        <v>649</v>
      </c>
      <c r="D382" t="s">
        <v>1137</v>
      </c>
      <c r="E382" t="s">
        <v>650</v>
      </c>
      <c r="F382" t="s">
        <v>1667</v>
      </c>
      <c r="G382">
        <v>475</v>
      </c>
      <c r="H382" s="3">
        <v>10000</v>
      </c>
      <c r="I382">
        <v>0</v>
      </c>
      <c r="J382" s="3">
        <v>10000</v>
      </c>
      <c r="K382">
        <v>287</v>
      </c>
      <c r="L382">
        <v>0</v>
      </c>
      <c r="M382">
        <v>304</v>
      </c>
      <c r="N382">
        <v>75</v>
      </c>
      <c r="O382">
        <v>666</v>
      </c>
      <c r="P382" s="3">
        <v>9334</v>
      </c>
    </row>
    <row r="383" spans="1:16" x14ac:dyDescent="0.25">
      <c r="A383" s="1" t="s">
        <v>13</v>
      </c>
      <c r="B383" s="2">
        <v>3400039081</v>
      </c>
      <c r="C383" t="s">
        <v>554</v>
      </c>
      <c r="D383" t="s">
        <v>1137</v>
      </c>
      <c r="E383" t="s">
        <v>58</v>
      </c>
      <c r="F383" t="s">
        <v>1581</v>
      </c>
      <c r="G383">
        <v>827</v>
      </c>
      <c r="H383" s="3">
        <v>12500</v>
      </c>
      <c r="I383">
        <v>0</v>
      </c>
      <c r="J383" s="3">
        <v>12500</v>
      </c>
      <c r="K383">
        <v>358.75</v>
      </c>
      <c r="L383">
        <v>0</v>
      </c>
      <c r="M383">
        <v>380</v>
      </c>
      <c r="N383">
        <v>25</v>
      </c>
      <c r="O383">
        <v>763.75</v>
      </c>
      <c r="P383" s="3">
        <v>11736.25</v>
      </c>
    </row>
    <row r="384" spans="1:16" x14ac:dyDescent="0.25">
      <c r="A384" s="1" t="s">
        <v>13</v>
      </c>
      <c r="B384" s="2">
        <v>2500318767</v>
      </c>
      <c r="C384" t="s">
        <v>517</v>
      </c>
      <c r="D384" t="s">
        <v>1137</v>
      </c>
      <c r="E384" t="s">
        <v>456</v>
      </c>
      <c r="F384" t="s">
        <v>1546</v>
      </c>
      <c r="G384">
        <v>625</v>
      </c>
      <c r="H384" s="3">
        <v>150000</v>
      </c>
      <c r="I384">
        <v>0</v>
      </c>
      <c r="J384" s="3">
        <v>150000</v>
      </c>
      <c r="K384" s="3">
        <v>4305</v>
      </c>
      <c r="L384" s="3">
        <v>23981.99</v>
      </c>
      <c r="M384" s="3">
        <v>4098.53</v>
      </c>
      <c r="N384">
        <v>25</v>
      </c>
      <c r="O384" s="3">
        <v>32410.52</v>
      </c>
      <c r="P384" s="3">
        <v>117589.48</v>
      </c>
    </row>
    <row r="385" spans="1:16" x14ac:dyDescent="0.25">
      <c r="A385" s="1" t="s">
        <v>13</v>
      </c>
      <c r="B385" s="2">
        <v>116096538</v>
      </c>
      <c r="C385" t="s">
        <v>359</v>
      </c>
      <c r="D385" t="s">
        <v>1124</v>
      </c>
      <c r="E385" t="s">
        <v>21</v>
      </c>
      <c r="F385" t="s">
        <v>1408</v>
      </c>
      <c r="G385">
        <v>37</v>
      </c>
      <c r="H385" s="3">
        <v>60000</v>
      </c>
      <c r="I385">
        <v>0</v>
      </c>
      <c r="J385" s="3">
        <v>60000</v>
      </c>
      <c r="K385" s="3">
        <v>1722</v>
      </c>
      <c r="L385" s="3">
        <v>3486.68</v>
      </c>
      <c r="M385" s="3">
        <v>1824</v>
      </c>
      <c r="N385">
        <v>25</v>
      </c>
      <c r="O385" s="3">
        <v>7057.68</v>
      </c>
      <c r="P385" s="3">
        <v>52942.32</v>
      </c>
    </row>
    <row r="386" spans="1:16" x14ac:dyDescent="0.25">
      <c r="A386" s="1" t="s">
        <v>13</v>
      </c>
      <c r="B386" s="2">
        <v>22400594044</v>
      </c>
      <c r="C386" t="s">
        <v>748</v>
      </c>
      <c r="D386" t="s">
        <v>1103</v>
      </c>
      <c r="E386" t="s">
        <v>238</v>
      </c>
      <c r="F386" t="s">
        <v>1754</v>
      </c>
      <c r="G386">
        <v>100011</v>
      </c>
      <c r="H386" s="3">
        <v>65000</v>
      </c>
      <c r="I386">
        <v>0</v>
      </c>
      <c r="J386" s="3">
        <v>65000</v>
      </c>
      <c r="K386" s="3">
        <v>1865.5</v>
      </c>
      <c r="L386" s="3">
        <v>4427.58</v>
      </c>
      <c r="M386" s="3">
        <v>1976</v>
      </c>
      <c r="N386">
        <v>427.11</v>
      </c>
      <c r="O386" s="3">
        <v>8696.19</v>
      </c>
      <c r="P386" s="3">
        <v>56303.81</v>
      </c>
    </row>
    <row r="387" spans="1:16" x14ac:dyDescent="0.25">
      <c r="A387" s="1" t="s">
        <v>13</v>
      </c>
      <c r="B387" s="2">
        <v>103392270</v>
      </c>
      <c r="C387" s="4" t="s">
        <v>89</v>
      </c>
      <c r="D387" t="s">
        <v>1116</v>
      </c>
      <c r="E387" t="s">
        <v>90</v>
      </c>
      <c r="F387" t="s">
        <v>1205</v>
      </c>
      <c r="G387">
        <v>2</v>
      </c>
      <c r="H387" s="3">
        <v>35000</v>
      </c>
      <c r="I387">
        <v>0</v>
      </c>
      <c r="J387" s="3">
        <v>35000</v>
      </c>
      <c r="K387" s="3">
        <v>1004.5</v>
      </c>
      <c r="L387">
        <v>0</v>
      </c>
      <c r="M387" s="3">
        <v>1064</v>
      </c>
      <c r="N387" s="3">
        <v>2555.2399999999998</v>
      </c>
      <c r="O387" s="3">
        <v>4623.74</v>
      </c>
      <c r="P387" s="3">
        <v>30376.26</v>
      </c>
    </row>
    <row r="388" spans="1:16" x14ac:dyDescent="0.25">
      <c r="A388" s="1" t="s">
        <v>13</v>
      </c>
      <c r="B388" s="2">
        <v>101538577</v>
      </c>
      <c r="C388" t="s">
        <v>60</v>
      </c>
      <c r="D388" t="s">
        <v>1082</v>
      </c>
      <c r="E388" t="s">
        <v>56</v>
      </c>
      <c r="F388" t="s">
        <v>1185</v>
      </c>
      <c r="G388">
        <v>88</v>
      </c>
      <c r="H388" s="3">
        <v>60000</v>
      </c>
      <c r="I388">
        <v>0</v>
      </c>
      <c r="J388" s="3">
        <v>60000</v>
      </c>
      <c r="K388" s="3">
        <v>1722</v>
      </c>
      <c r="L388" s="3">
        <v>3486.68</v>
      </c>
      <c r="M388" s="3">
        <v>1824</v>
      </c>
      <c r="N388">
        <v>25</v>
      </c>
      <c r="O388" s="3">
        <v>7057.68</v>
      </c>
      <c r="P388" s="3">
        <v>52942.32</v>
      </c>
    </row>
    <row r="389" spans="1:16" x14ac:dyDescent="0.25">
      <c r="A389" s="1" t="s">
        <v>13</v>
      </c>
      <c r="B389" s="2">
        <v>9300322725</v>
      </c>
      <c r="C389" t="s">
        <v>700</v>
      </c>
      <c r="D389" t="s">
        <v>1113</v>
      </c>
      <c r="E389" t="s">
        <v>58</v>
      </c>
      <c r="F389" t="s">
        <v>1710</v>
      </c>
      <c r="G389">
        <v>119</v>
      </c>
      <c r="H389" s="3">
        <v>13200</v>
      </c>
      <c r="I389">
        <v>0</v>
      </c>
      <c r="J389" s="3">
        <v>13200</v>
      </c>
      <c r="K389">
        <v>378.84</v>
      </c>
      <c r="L389">
        <v>0</v>
      </c>
      <c r="M389">
        <v>401.28</v>
      </c>
      <c r="N389" s="3">
        <v>2643.68</v>
      </c>
      <c r="O389" s="3">
        <v>3423.8</v>
      </c>
      <c r="P389" s="3">
        <v>9776.2000000000007</v>
      </c>
    </row>
    <row r="390" spans="1:16" x14ac:dyDescent="0.25">
      <c r="A390" s="1" t="s">
        <v>2037</v>
      </c>
      <c r="B390" s="2">
        <v>109085548</v>
      </c>
      <c r="C390" t="s">
        <v>922</v>
      </c>
      <c r="D390" t="s">
        <v>1133</v>
      </c>
      <c r="E390" t="s">
        <v>181</v>
      </c>
      <c r="F390" t="s">
        <v>1910</v>
      </c>
      <c r="G390">
        <v>95</v>
      </c>
      <c r="H390" s="3">
        <v>12000</v>
      </c>
      <c r="I390">
        <v>0</v>
      </c>
      <c r="J390" s="3">
        <v>12000</v>
      </c>
      <c r="K390">
        <v>344.4</v>
      </c>
      <c r="L390">
        <v>0</v>
      </c>
      <c r="M390">
        <v>364.8</v>
      </c>
      <c r="N390">
        <v>25</v>
      </c>
      <c r="O390">
        <v>734.2</v>
      </c>
      <c r="P390" s="3">
        <v>11265.8</v>
      </c>
    </row>
    <row r="391" spans="1:16" x14ac:dyDescent="0.25">
      <c r="A391" s="1" t="s">
        <v>13</v>
      </c>
      <c r="B391" s="2">
        <v>117669903</v>
      </c>
      <c r="C391" t="s">
        <v>387</v>
      </c>
      <c r="D391" t="s">
        <v>1093</v>
      </c>
      <c r="E391" t="s">
        <v>111</v>
      </c>
      <c r="F391" t="s">
        <v>1431</v>
      </c>
      <c r="G391">
        <v>29</v>
      </c>
      <c r="H391" s="3">
        <v>65000</v>
      </c>
      <c r="I391">
        <v>0</v>
      </c>
      <c r="J391" s="3">
        <v>65000</v>
      </c>
      <c r="K391" s="3">
        <v>1865.5</v>
      </c>
      <c r="L391" s="3">
        <v>4427.58</v>
      </c>
      <c r="M391" s="3">
        <v>1976</v>
      </c>
      <c r="N391" s="3">
        <v>1402.66</v>
      </c>
      <c r="O391" s="3">
        <v>9671.74</v>
      </c>
      <c r="P391" s="3">
        <v>55328.26</v>
      </c>
    </row>
    <row r="392" spans="1:16" x14ac:dyDescent="0.25">
      <c r="A392" s="1" t="s">
        <v>13</v>
      </c>
      <c r="B392" s="2">
        <v>22300141672</v>
      </c>
      <c r="C392" s="4" t="s">
        <v>714</v>
      </c>
      <c r="D392" t="s">
        <v>1105</v>
      </c>
      <c r="E392" t="s">
        <v>615</v>
      </c>
      <c r="F392" t="s">
        <v>1723</v>
      </c>
      <c r="G392">
        <v>10</v>
      </c>
      <c r="H392" s="3">
        <v>38000</v>
      </c>
      <c r="I392">
        <v>0</v>
      </c>
      <c r="J392" s="3">
        <v>38000</v>
      </c>
      <c r="K392" s="3">
        <v>1090.5999999999999</v>
      </c>
      <c r="L392">
        <v>160.38</v>
      </c>
      <c r="M392" s="3">
        <v>1155.2</v>
      </c>
      <c r="N392">
        <v>879.22</v>
      </c>
      <c r="O392" s="3">
        <v>3285.4</v>
      </c>
      <c r="P392" s="3">
        <v>34714.6</v>
      </c>
    </row>
    <row r="393" spans="1:16" x14ac:dyDescent="0.25">
      <c r="A393" s="1" t="s">
        <v>13</v>
      </c>
      <c r="B393" s="2">
        <v>4600243143</v>
      </c>
      <c r="C393" t="s">
        <v>587</v>
      </c>
      <c r="D393" t="s">
        <v>1137</v>
      </c>
      <c r="E393" t="s">
        <v>159</v>
      </c>
      <c r="F393" t="s">
        <v>1613</v>
      </c>
      <c r="G393">
        <v>608</v>
      </c>
      <c r="H393" s="3">
        <v>150000</v>
      </c>
      <c r="I393">
        <v>0</v>
      </c>
      <c r="J393" s="3">
        <v>150000</v>
      </c>
      <c r="K393" s="3">
        <v>4305</v>
      </c>
      <c r="L393" s="3">
        <v>23981.99</v>
      </c>
      <c r="M393" s="3">
        <v>4098.53</v>
      </c>
      <c r="N393">
        <v>25</v>
      </c>
      <c r="O393" s="3">
        <v>32410.52</v>
      </c>
      <c r="P393" s="3">
        <v>117589.48</v>
      </c>
    </row>
    <row r="394" spans="1:16" x14ac:dyDescent="0.25">
      <c r="A394" s="1" t="s">
        <v>13</v>
      </c>
      <c r="B394" s="2">
        <v>113787121</v>
      </c>
      <c r="C394" t="s">
        <v>300</v>
      </c>
      <c r="D394" t="s">
        <v>1108</v>
      </c>
      <c r="E394" t="s">
        <v>125</v>
      </c>
      <c r="F394" t="s">
        <v>1361</v>
      </c>
      <c r="G394">
        <v>93</v>
      </c>
      <c r="H394" s="3">
        <v>23000</v>
      </c>
      <c r="I394">
        <v>0</v>
      </c>
      <c r="J394" s="3">
        <v>23000</v>
      </c>
      <c r="K394">
        <v>660.1</v>
      </c>
      <c r="L394">
        <v>0</v>
      </c>
      <c r="M394">
        <v>699.2</v>
      </c>
      <c r="N394">
        <v>125</v>
      </c>
      <c r="O394" s="3">
        <v>1484.3</v>
      </c>
      <c r="P394" s="3">
        <v>21515.7</v>
      </c>
    </row>
    <row r="395" spans="1:16" x14ac:dyDescent="0.25">
      <c r="A395" s="1" t="s">
        <v>13</v>
      </c>
      <c r="B395" s="2">
        <v>40223307543</v>
      </c>
      <c r="C395" t="s">
        <v>811</v>
      </c>
      <c r="D395" t="s">
        <v>1137</v>
      </c>
      <c r="E395" t="s">
        <v>56</v>
      </c>
      <c r="F395" t="s">
        <v>1811</v>
      </c>
      <c r="G395">
        <v>641</v>
      </c>
      <c r="H395" s="3">
        <v>40000</v>
      </c>
      <c r="I395">
        <v>0</v>
      </c>
      <c r="J395" s="3">
        <v>40000</v>
      </c>
      <c r="K395" s="3">
        <v>1148</v>
      </c>
      <c r="L395">
        <v>442.65</v>
      </c>
      <c r="M395" s="3">
        <v>1216</v>
      </c>
      <c r="N395">
        <v>25</v>
      </c>
      <c r="O395" s="3">
        <v>2831.65</v>
      </c>
      <c r="P395" s="3">
        <v>37168.35</v>
      </c>
    </row>
    <row r="396" spans="1:16" x14ac:dyDescent="0.25">
      <c r="A396" s="1" t="s">
        <v>2037</v>
      </c>
      <c r="B396" s="2">
        <v>101023943</v>
      </c>
      <c r="C396" t="s">
        <v>886</v>
      </c>
      <c r="D396" t="s">
        <v>1133</v>
      </c>
      <c r="E396" t="s">
        <v>181</v>
      </c>
      <c r="F396" t="s">
        <v>1876</v>
      </c>
      <c r="G396">
        <v>22</v>
      </c>
      <c r="H396" s="3">
        <v>12000</v>
      </c>
      <c r="I396">
        <v>0</v>
      </c>
      <c r="J396" s="3">
        <v>12000</v>
      </c>
      <c r="K396">
        <v>344.4</v>
      </c>
      <c r="L396">
        <v>0</v>
      </c>
      <c r="M396">
        <v>364.8</v>
      </c>
      <c r="N396" s="3">
        <v>6826.57</v>
      </c>
      <c r="O396" s="3">
        <v>7535.77</v>
      </c>
      <c r="P396" s="3">
        <v>4464.2299999999996</v>
      </c>
    </row>
    <row r="397" spans="1:16" x14ac:dyDescent="0.25">
      <c r="A397" s="1" t="s">
        <v>13</v>
      </c>
      <c r="B397" s="2">
        <v>4701726756</v>
      </c>
      <c r="C397" t="s">
        <v>598</v>
      </c>
      <c r="D397" t="s">
        <v>1137</v>
      </c>
      <c r="E397" t="s">
        <v>159</v>
      </c>
      <c r="F397" t="s">
        <v>1623</v>
      </c>
      <c r="G397">
        <v>574</v>
      </c>
      <c r="H397" s="3">
        <v>150000</v>
      </c>
      <c r="I397">
        <v>0</v>
      </c>
      <c r="J397" s="3">
        <v>150000</v>
      </c>
      <c r="K397" s="3">
        <v>4305</v>
      </c>
      <c r="L397" s="3">
        <v>23981.99</v>
      </c>
      <c r="M397" s="3">
        <v>4098.53</v>
      </c>
      <c r="N397">
        <v>25</v>
      </c>
      <c r="O397" s="3">
        <v>32410.52</v>
      </c>
      <c r="P397" s="3">
        <v>117589.48</v>
      </c>
    </row>
    <row r="398" spans="1:16" x14ac:dyDescent="0.25">
      <c r="A398" s="1" t="s">
        <v>13</v>
      </c>
      <c r="B398" s="2">
        <v>116994377</v>
      </c>
      <c r="C398" t="s">
        <v>373</v>
      </c>
      <c r="D398" t="s">
        <v>1123</v>
      </c>
      <c r="E398" t="s">
        <v>27</v>
      </c>
      <c r="F398" t="s">
        <v>1418</v>
      </c>
      <c r="G398">
        <v>3</v>
      </c>
      <c r="H398" s="3">
        <v>35000</v>
      </c>
      <c r="I398">
        <v>0</v>
      </c>
      <c r="J398" s="3">
        <v>35000</v>
      </c>
      <c r="K398" s="3">
        <v>1004.5</v>
      </c>
      <c r="L398">
        <v>0</v>
      </c>
      <c r="M398" s="3">
        <v>1064</v>
      </c>
      <c r="N398" s="3">
        <v>1717.63</v>
      </c>
      <c r="O398" s="3">
        <v>3786.13</v>
      </c>
      <c r="P398" s="3">
        <v>31213.87</v>
      </c>
    </row>
    <row r="399" spans="1:16" x14ac:dyDescent="0.25">
      <c r="A399" s="1" t="s">
        <v>13</v>
      </c>
      <c r="B399" s="2">
        <v>3103666537</v>
      </c>
      <c r="C399" t="s">
        <v>548</v>
      </c>
      <c r="D399" t="s">
        <v>1129</v>
      </c>
      <c r="E399" t="s">
        <v>58</v>
      </c>
      <c r="F399" t="s">
        <v>1576</v>
      </c>
      <c r="G399">
        <v>107</v>
      </c>
      <c r="H399" s="3">
        <v>10000</v>
      </c>
      <c r="I399">
        <v>0</v>
      </c>
      <c r="J399" s="3">
        <v>10000</v>
      </c>
      <c r="K399">
        <v>287</v>
      </c>
      <c r="L399">
        <v>0</v>
      </c>
      <c r="M399">
        <v>304</v>
      </c>
      <c r="N399">
        <v>25</v>
      </c>
      <c r="O399">
        <v>616</v>
      </c>
      <c r="P399" s="3">
        <v>9384</v>
      </c>
    </row>
    <row r="400" spans="1:16" x14ac:dyDescent="0.25">
      <c r="A400" s="1" t="s">
        <v>13</v>
      </c>
      <c r="B400" s="2">
        <v>40226621049</v>
      </c>
      <c r="C400" t="s">
        <v>829</v>
      </c>
      <c r="D400" t="s">
        <v>1137</v>
      </c>
      <c r="E400" t="s">
        <v>29</v>
      </c>
      <c r="F400" t="s">
        <v>1826</v>
      </c>
      <c r="G400">
        <v>649</v>
      </c>
      <c r="H400" s="3">
        <v>15000</v>
      </c>
      <c r="I400">
        <v>0</v>
      </c>
      <c r="J400" s="3">
        <v>15000</v>
      </c>
      <c r="K400">
        <v>430.5</v>
      </c>
      <c r="L400">
        <v>0</v>
      </c>
      <c r="M400">
        <v>456</v>
      </c>
      <c r="N400">
        <v>25</v>
      </c>
      <c r="O400">
        <v>911.5</v>
      </c>
      <c r="P400" s="3">
        <v>14088.5</v>
      </c>
    </row>
    <row r="401" spans="1:16" x14ac:dyDescent="0.25">
      <c r="A401" s="1" t="s">
        <v>13</v>
      </c>
      <c r="B401" s="2">
        <v>22900039540</v>
      </c>
      <c r="C401" t="s">
        <v>764</v>
      </c>
      <c r="D401" t="s">
        <v>1115</v>
      </c>
      <c r="E401" t="s">
        <v>336</v>
      </c>
      <c r="F401" t="s">
        <v>1770</v>
      </c>
      <c r="G401">
        <v>67</v>
      </c>
      <c r="H401" s="3">
        <v>16500</v>
      </c>
      <c r="I401">
        <v>0</v>
      </c>
      <c r="J401" s="3">
        <v>16500</v>
      </c>
      <c r="K401">
        <v>473.55</v>
      </c>
      <c r="L401">
        <v>0</v>
      </c>
      <c r="M401">
        <v>501.6</v>
      </c>
      <c r="N401" s="3">
        <v>5329.22</v>
      </c>
      <c r="O401" s="3">
        <v>6304.37</v>
      </c>
      <c r="P401" s="3">
        <v>10195.629999999999</v>
      </c>
    </row>
    <row r="402" spans="1:16" x14ac:dyDescent="0.25">
      <c r="A402" s="1" t="s">
        <v>13</v>
      </c>
      <c r="B402" s="2">
        <v>101395655</v>
      </c>
      <c r="C402" t="s">
        <v>55</v>
      </c>
      <c r="D402" t="s">
        <v>1082</v>
      </c>
      <c r="E402" t="s">
        <v>56</v>
      </c>
      <c r="F402" t="s">
        <v>1182</v>
      </c>
      <c r="G402">
        <v>143</v>
      </c>
      <c r="H402" s="3">
        <v>70000</v>
      </c>
      <c r="I402">
        <v>0</v>
      </c>
      <c r="J402" s="3">
        <v>70000</v>
      </c>
      <c r="K402" s="3">
        <v>2009</v>
      </c>
      <c r="L402" s="3">
        <v>5130.45</v>
      </c>
      <c r="M402" s="3">
        <v>2128</v>
      </c>
      <c r="N402" s="3">
        <v>1215.1199999999999</v>
      </c>
      <c r="O402" s="3">
        <v>10482.57</v>
      </c>
      <c r="P402" s="3">
        <v>59517.43</v>
      </c>
    </row>
    <row r="403" spans="1:16" x14ac:dyDescent="0.25">
      <c r="A403" s="1" t="s">
        <v>13</v>
      </c>
      <c r="B403" s="2">
        <v>40212746438</v>
      </c>
      <c r="C403" t="s">
        <v>779</v>
      </c>
      <c r="D403" t="s">
        <v>1137</v>
      </c>
      <c r="E403" t="s">
        <v>56</v>
      </c>
      <c r="F403" t="s">
        <v>1784</v>
      </c>
      <c r="G403">
        <v>728</v>
      </c>
      <c r="H403" s="3">
        <v>20000</v>
      </c>
      <c r="I403">
        <v>0</v>
      </c>
      <c r="J403" s="3">
        <v>20000</v>
      </c>
      <c r="K403">
        <v>574</v>
      </c>
      <c r="L403">
        <v>0</v>
      </c>
      <c r="M403">
        <v>608</v>
      </c>
      <c r="N403">
        <v>25</v>
      </c>
      <c r="O403" s="3">
        <v>1207</v>
      </c>
      <c r="P403" s="3">
        <v>18793</v>
      </c>
    </row>
    <row r="404" spans="1:16" x14ac:dyDescent="0.25">
      <c r="A404" s="1" t="s">
        <v>13</v>
      </c>
      <c r="B404" s="2">
        <v>40224199873</v>
      </c>
      <c r="C404" t="s">
        <v>817</v>
      </c>
      <c r="D404" t="s">
        <v>1137</v>
      </c>
      <c r="E404" t="s">
        <v>818</v>
      </c>
      <c r="F404" t="s">
        <v>1815</v>
      </c>
      <c r="G404">
        <v>504</v>
      </c>
      <c r="H404" s="3">
        <v>18700</v>
      </c>
      <c r="I404">
        <v>0</v>
      </c>
      <c r="J404" s="3">
        <v>18700</v>
      </c>
      <c r="K404">
        <v>536.69000000000005</v>
      </c>
      <c r="L404">
        <v>0</v>
      </c>
      <c r="M404">
        <v>568.48</v>
      </c>
      <c r="N404">
        <v>25</v>
      </c>
      <c r="O404" s="3">
        <v>1130.17</v>
      </c>
      <c r="P404" s="3">
        <v>17569.830000000002</v>
      </c>
    </row>
    <row r="405" spans="1:16" x14ac:dyDescent="0.25">
      <c r="A405" s="1" t="s">
        <v>13</v>
      </c>
      <c r="B405" s="2">
        <v>22300137068</v>
      </c>
      <c r="C405" s="4" t="s">
        <v>713</v>
      </c>
      <c r="D405" t="s">
        <v>1108</v>
      </c>
      <c r="E405" t="s">
        <v>29</v>
      </c>
      <c r="F405" t="s">
        <v>1722</v>
      </c>
      <c r="G405">
        <v>39</v>
      </c>
      <c r="H405" s="3">
        <v>45000</v>
      </c>
      <c r="I405">
        <v>0</v>
      </c>
      <c r="J405" s="3">
        <v>45000</v>
      </c>
      <c r="K405" s="3">
        <v>1291.5</v>
      </c>
      <c r="L405" s="3">
        <v>1148.33</v>
      </c>
      <c r="M405" s="3">
        <v>1368</v>
      </c>
      <c r="N405">
        <v>577.11</v>
      </c>
      <c r="O405" s="3">
        <v>4384.9399999999996</v>
      </c>
      <c r="P405" s="3">
        <v>40615.06</v>
      </c>
    </row>
    <row r="406" spans="1:16" x14ac:dyDescent="0.25">
      <c r="A406" s="1" t="s">
        <v>13</v>
      </c>
      <c r="B406" s="2">
        <v>7100413496</v>
      </c>
      <c r="C406" t="s">
        <v>674</v>
      </c>
      <c r="D406" t="s">
        <v>1108</v>
      </c>
      <c r="E406" t="s">
        <v>336</v>
      </c>
      <c r="F406" t="s">
        <v>1686</v>
      </c>
      <c r="G406">
        <v>58</v>
      </c>
      <c r="H406" s="3">
        <v>16500</v>
      </c>
      <c r="I406">
        <v>0</v>
      </c>
      <c r="J406" s="3">
        <v>16500</v>
      </c>
      <c r="K406">
        <v>473.55</v>
      </c>
      <c r="L406">
        <v>0</v>
      </c>
      <c r="M406">
        <v>501.6</v>
      </c>
      <c r="N406" s="3">
        <v>1231.33</v>
      </c>
      <c r="O406" s="3">
        <v>2206.48</v>
      </c>
      <c r="P406" s="3">
        <v>14293.52</v>
      </c>
    </row>
    <row r="407" spans="1:16" x14ac:dyDescent="0.25">
      <c r="A407" s="1" t="s">
        <v>2037</v>
      </c>
      <c r="B407" s="2">
        <v>7100413504</v>
      </c>
      <c r="C407" t="s">
        <v>1022</v>
      </c>
      <c r="D407" t="s">
        <v>1133</v>
      </c>
      <c r="E407" t="s">
        <v>181</v>
      </c>
      <c r="F407" t="s">
        <v>2000</v>
      </c>
      <c r="G407">
        <v>987</v>
      </c>
      <c r="H407" s="3">
        <v>20000</v>
      </c>
      <c r="I407">
        <v>0</v>
      </c>
      <c r="J407" s="3">
        <v>20000</v>
      </c>
      <c r="K407">
        <v>574</v>
      </c>
      <c r="L407">
        <v>0</v>
      </c>
      <c r="M407">
        <v>608</v>
      </c>
      <c r="N407">
        <v>25</v>
      </c>
      <c r="O407" s="3">
        <v>1207</v>
      </c>
      <c r="P407" s="3">
        <v>18793</v>
      </c>
    </row>
    <row r="408" spans="1:16" x14ac:dyDescent="0.25">
      <c r="A408" s="1" t="s">
        <v>13</v>
      </c>
      <c r="B408" s="2">
        <v>29500060727</v>
      </c>
      <c r="C408" t="s">
        <v>765</v>
      </c>
      <c r="D408" t="s">
        <v>1137</v>
      </c>
      <c r="E408" t="s">
        <v>56</v>
      </c>
      <c r="F408" t="s">
        <v>1771</v>
      </c>
      <c r="G408">
        <v>789</v>
      </c>
      <c r="H408" s="3">
        <v>30000</v>
      </c>
      <c r="I408">
        <v>0</v>
      </c>
      <c r="J408" s="3">
        <v>30000</v>
      </c>
      <c r="K408">
        <v>861</v>
      </c>
      <c r="L408">
        <v>0</v>
      </c>
      <c r="M408">
        <v>912</v>
      </c>
      <c r="N408">
        <v>25</v>
      </c>
      <c r="O408" s="3">
        <v>1798</v>
      </c>
      <c r="P408" s="3">
        <v>28202</v>
      </c>
    </row>
    <row r="409" spans="1:16" x14ac:dyDescent="0.25">
      <c r="A409" s="1" t="s">
        <v>13</v>
      </c>
      <c r="B409" s="2">
        <v>7100101059</v>
      </c>
      <c r="C409" t="s">
        <v>659</v>
      </c>
      <c r="D409" t="s">
        <v>1082</v>
      </c>
      <c r="E409" t="s">
        <v>660</v>
      </c>
      <c r="F409" t="s">
        <v>1674</v>
      </c>
      <c r="G409">
        <v>55</v>
      </c>
      <c r="H409" s="3">
        <v>300000</v>
      </c>
      <c r="I409">
        <v>0</v>
      </c>
      <c r="J409" s="3">
        <v>300000</v>
      </c>
      <c r="K409" s="3">
        <v>7738.67</v>
      </c>
      <c r="L409" s="3">
        <v>60623.57</v>
      </c>
      <c r="M409" s="3">
        <v>4098.53</v>
      </c>
      <c r="N409">
        <v>25</v>
      </c>
      <c r="O409" s="3">
        <v>72485.77</v>
      </c>
      <c r="P409" s="3">
        <v>227514.23</v>
      </c>
    </row>
    <row r="410" spans="1:16" x14ac:dyDescent="0.25">
      <c r="A410" s="1" t="s">
        <v>2037</v>
      </c>
      <c r="B410" s="2">
        <v>2600697599</v>
      </c>
      <c r="C410" t="s">
        <v>989</v>
      </c>
      <c r="D410" t="s">
        <v>1133</v>
      </c>
      <c r="E410" t="s">
        <v>51</v>
      </c>
      <c r="F410" t="s">
        <v>1968</v>
      </c>
      <c r="G410">
        <v>905</v>
      </c>
      <c r="H410" s="3">
        <v>30000</v>
      </c>
      <c r="I410">
        <v>0</v>
      </c>
      <c r="J410" s="3">
        <v>30000</v>
      </c>
      <c r="K410">
        <v>861</v>
      </c>
      <c r="L410">
        <v>0</v>
      </c>
      <c r="M410">
        <v>912</v>
      </c>
      <c r="N410">
        <v>25</v>
      </c>
      <c r="O410" s="3">
        <v>1798</v>
      </c>
      <c r="P410" s="3">
        <v>28202</v>
      </c>
    </row>
    <row r="411" spans="1:16" x14ac:dyDescent="0.25">
      <c r="A411" s="1" t="s">
        <v>2037</v>
      </c>
      <c r="B411" s="2">
        <v>100564061</v>
      </c>
      <c r="C411" t="s">
        <v>880</v>
      </c>
      <c r="D411" t="s">
        <v>1130</v>
      </c>
      <c r="E411" t="s">
        <v>871</v>
      </c>
      <c r="F411" t="s">
        <v>1871</v>
      </c>
      <c r="G411">
        <v>19</v>
      </c>
      <c r="H411" s="3">
        <v>225000</v>
      </c>
      <c r="I411">
        <v>0</v>
      </c>
      <c r="J411" s="3">
        <v>225000</v>
      </c>
      <c r="K411" s="3">
        <v>6457.5</v>
      </c>
      <c r="L411" s="3">
        <v>42193.86</v>
      </c>
      <c r="M411" s="3">
        <v>4098.53</v>
      </c>
      <c r="N411">
        <v>25</v>
      </c>
      <c r="O411" s="3">
        <v>52774.89</v>
      </c>
      <c r="P411" s="3">
        <v>172225.11</v>
      </c>
    </row>
    <row r="412" spans="1:16" x14ac:dyDescent="0.25">
      <c r="A412" s="1" t="s">
        <v>13</v>
      </c>
      <c r="B412" s="2">
        <v>117844654</v>
      </c>
      <c r="C412" t="s">
        <v>388</v>
      </c>
      <c r="D412" t="s">
        <v>1093</v>
      </c>
      <c r="E412" t="s">
        <v>178</v>
      </c>
      <c r="F412" t="s">
        <v>1432</v>
      </c>
      <c r="G412">
        <v>26</v>
      </c>
      <c r="H412" s="3">
        <v>100000</v>
      </c>
      <c r="I412">
        <v>0</v>
      </c>
      <c r="J412" s="3">
        <v>100000</v>
      </c>
      <c r="K412" s="3">
        <v>2870</v>
      </c>
      <c r="L412" s="3">
        <v>12105.37</v>
      </c>
      <c r="M412" s="3">
        <v>3040</v>
      </c>
      <c r="N412">
        <v>527.11</v>
      </c>
      <c r="O412" s="3">
        <v>18542.48</v>
      </c>
      <c r="P412" s="3">
        <v>81457.52</v>
      </c>
    </row>
    <row r="413" spans="1:16" x14ac:dyDescent="0.25">
      <c r="A413" s="1" t="s">
        <v>13</v>
      </c>
      <c r="B413" s="2">
        <v>22500156678</v>
      </c>
      <c r="C413" t="s">
        <v>753</v>
      </c>
      <c r="D413" t="s">
        <v>1115</v>
      </c>
      <c r="E413" t="s">
        <v>330</v>
      </c>
      <c r="F413" t="s">
        <v>1759</v>
      </c>
      <c r="G413">
        <v>77</v>
      </c>
      <c r="H413" s="3">
        <v>20000</v>
      </c>
      <c r="I413">
        <v>0</v>
      </c>
      <c r="J413" s="3">
        <v>20000</v>
      </c>
      <c r="K413">
        <v>574</v>
      </c>
      <c r="L413">
        <v>0</v>
      </c>
      <c r="M413">
        <v>608</v>
      </c>
      <c r="N413">
        <v>25</v>
      </c>
      <c r="O413" s="3">
        <v>1207</v>
      </c>
      <c r="P413" s="3">
        <v>18793</v>
      </c>
    </row>
    <row r="414" spans="1:16" x14ac:dyDescent="0.25">
      <c r="A414" s="1" t="s">
        <v>13</v>
      </c>
      <c r="B414" s="2">
        <v>115889917</v>
      </c>
      <c r="C414" t="s">
        <v>353</v>
      </c>
      <c r="D414" t="s">
        <v>1082</v>
      </c>
      <c r="E414" t="s">
        <v>354</v>
      </c>
      <c r="F414" t="s">
        <v>1403</v>
      </c>
      <c r="G414">
        <v>66</v>
      </c>
      <c r="H414" s="3">
        <v>80000</v>
      </c>
      <c r="I414">
        <v>0</v>
      </c>
      <c r="J414" s="3">
        <v>80000</v>
      </c>
      <c r="K414" s="3">
        <v>2296</v>
      </c>
      <c r="L414" s="3">
        <v>7400.87</v>
      </c>
      <c r="M414" s="3">
        <v>2432</v>
      </c>
      <c r="N414">
        <v>25</v>
      </c>
      <c r="O414" s="3">
        <v>12153.87</v>
      </c>
      <c r="P414" s="3">
        <v>67846.13</v>
      </c>
    </row>
    <row r="415" spans="1:16" x14ac:dyDescent="0.25">
      <c r="A415" s="1" t="s">
        <v>13</v>
      </c>
      <c r="B415" s="2">
        <v>2800721488</v>
      </c>
      <c r="C415" t="s">
        <v>530</v>
      </c>
      <c r="D415" t="s">
        <v>1137</v>
      </c>
      <c r="E415" t="s">
        <v>58</v>
      </c>
      <c r="F415" t="s">
        <v>1559</v>
      </c>
      <c r="G415">
        <v>656</v>
      </c>
      <c r="H415" s="3">
        <v>12500</v>
      </c>
      <c r="I415">
        <v>0</v>
      </c>
      <c r="J415" s="3">
        <v>12500</v>
      </c>
      <c r="K415">
        <v>358.75</v>
      </c>
      <c r="L415">
        <v>0</v>
      </c>
      <c r="M415">
        <v>380</v>
      </c>
      <c r="N415">
        <v>25</v>
      </c>
      <c r="O415">
        <v>763.75</v>
      </c>
      <c r="P415" s="3">
        <v>11736.25</v>
      </c>
    </row>
    <row r="416" spans="1:16" x14ac:dyDescent="0.25">
      <c r="A416" s="1" t="s">
        <v>2037</v>
      </c>
      <c r="B416" s="2">
        <v>115687675</v>
      </c>
      <c r="C416" t="s">
        <v>950</v>
      </c>
      <c r="D416" t="s">
        <v>1144</v>
      </c>
      <c r="E416" t="s">
        <v>284</v>
      </c>
      <c r="F416" t="s">
        <v>1936</v>
      </c>
      <c r="G416">
        <v>112</v>
      </c>
      <c r="H416" s="3">
        <v>37000</v>
      </c>
      <c r="I416">
        <v>0</v>
      </c>
      <c r="J416" s="3">
        <v>37000</v>
      </c>
      <c r="K416" s="3">
        <v>1061.9000000000001</v>
      </c>
      <c r="L416">
        <v>19.25</v>
      </c>
      <c r="M416" s="3">
        <v>1124.8</v>
      </c>
      <c r="N416">
        <v>25</v>
      </c>
      <c r="O416" s="3">
        <v>2230.9499999999998</v>
      </c>
      <c r="P416" s="3">
        <v>34769.050000000003</v>
      </c>
    </row>
    <row r="417" spans="1:16" x14ac:dyDescent="0.25">
      <c r="A417" s="1" t="s">
        <v>13</v>
      </c>
      <c r="B417" s="2">
        <v>40222965309</v>
      </c>
      <c r="C417" t="s">
        <v>810</v>
      </c>
      <c r="D417" t="s">
        <v>1096</v>
      </c>
      <c r="E417" t="s">
        <v>129</v>
      </c>
      <c r="F417" t="s">
        <v>1810</v>
      </c>
      <c r="G417">
        <v>18</v>
      </c>
      <c r="H417" s="3">
        <v>90000</v>
      </c>
      <c r="I417">
        <v>0</v>
      </c>
      <c r="J417" s="3">
        <v>90000</v>
      </c>
      <c r="K417" s="3">
        <v>2583</v>
      </c>
      <c r="L417" s="3">
        <v>9753.1200000000008</v>
      </c>
      <c r="M417" s="3">
        <v>2736</v>
      </c>
      <c r="N417">
        <v>25</v>
      </c>
      <c r="O417" s="3">
        <v>15097.12</v>
      </c>
      <c r="P417" s="3">
        <v>74902.880000000005</v>
      </c>
    </row>
    <row r="418" spans="1:16" x14ac:dyDescent="0.25">
      <c r="A418" s="1" t="s">
        <v>13</v>
      </c>
      <c r="B418" s="2">
        <v>2500204736</v>
      </c>
      <c r="C418" t="s">
        <v>515</v>
      </c>
      <c r="D418" t="s">
        <v>1137</v>
      </c>
      <c r="E418" t="s">
        <v>418</v>
      </c>
      <c r="F418" t="s">
        <v>1544</v>
      </c>
      <c r="G418">
        <v>380</v>
      </c>
      <c r="H418" s="3">
        <v>10000</v>
      </c>
      <c r="I418">
        <v>0</v>
      </c>
      <c r="J418" s="3">
        <v>10000</v>
      </c>
      <c r="K418">
        <v>287</v>
      </c>
      <c r="L418">
        <v>0</v>
      </c>
      <c r="M418">
        <v>304</v>
      </c>
      <c r="N418">
        <v>75</v>
      </c>
      <c r="O418">
        <v>666</v>
      </c>
      <c r="P418" s="3">
        <v>9334</v>
      </c>
    </row>
    <row r="419" spans="1:16" x14ac:dyDescent="0.25">
      <c r="A419" s="1" t="s">
        <v>13</v>
      </c>
      <c r="B419" s="2">
        <v>114926090</v>
      </c>
      <c r="C419" t="s">
        <v>329</v>
      </c>
      <c r="D419" t="s">
        <v>1115</v>
      </c>
      <c r="E419" t="s">
        <v>330</v>
      </c>
      <c r="F419" t="s">
        <v>1385</v>
      </c>
      <c r="G419">
        <v>79</v>
      </c>
      <c r="H419" s="3">
        <v>20000</v>
      </c>
      <c r="I419">
        <v>0</v>
      </c>
      <c r="J419" s="3">
        <v>20000</v>
      </c>
      <c r="K419">
        <v>574</v>
      </c>
      <c r="L419">
        <v>0</v>
      </c>
      <c r="M419">
        <v>608</v>
      </c>
      <c r="N419" s="3">
        <v>9724.49</v>
      </c>
      <c r="O419" s="3">
        <v>10906.49</v>
      </c>
      <c r="P419" s="3">
        <v>9093.51</v>
      </c>
    </row>
    <row r="420" spans="1:16" x14ac:dyDescent="0.25">
      <c r="A420" s="1" t="s">
        <v>2037</v>
      </c>
      <c r="B420" s="2">
        <v>7100553804</v>
      </c>
      <c r="C420" t="s">
        <v>1023</v>
      </c>
      <c r="D420" t="s">
        <v>1133</v>
      </c>
      <c r="E420" t="s">
        <v>181</v>
      </c>
      <c r="F420" t="s">
        <v>2001</v>
      </c>
      <c r="G420">
        <v>991</v>
      </c>
      <c r="H420" s="3">
        <v>20000</v>
      </c>
      <c r="I420">
        <v>0</v>
      </c>
      <c r="J420" s="3">
        <v>20000</v>
      </c>
      <c r="K420">
        <v>574</v>
      </c>
      <c r="L420">
        <v>0</v>
      </c>
      <c r="M420">
        <v>608</v>
      </c>
      <c r="N420">
        <v>25</v>
      </c>
      <c r="O420" s="3">
        <v>1207</v>
      </c>
      <c r="P420" s="3">
        <v>18793</v>
      </c>
    </row>
    <row r="421" spans="1:16" x14ac:dyDescent="0.25">
      <c r="A421" s="1" t="s">
        <v>13</v>
      </c>
      <c r="B421" s="2">
        <v>115836678</v>
      </c>
      <c r="C421" t="s">
        <v>351</v>
      </c>
      <c r="D421" t="s">
        <v>1103</v>
      </c>
      <c r="E421" t="s">
        <v>84</v>
      </c>
      <c r="F421" t="s">
        <v>1401</v>
      </c>
      <c r="G421">
        <v>7285798</v>
      </c>
      <c r="H421" s="3">
        <v>38000</v>
      </c>
      <c r="I421">
        <v>0</v>
      </c>
      <c r="J421" s="3">
        <v>38000</v>
      </c>
      <c r="K421" s="3">
        <v>1090.5999999999999</v>
      </c>
      <c r="L421">
        <v>160.38</v>
      </c>
      <c r="M421" s="3">
        <v>1155.2</v>
      </c>
      <c r="N421" s="3">
        <v>1231.33</v>
      </c>
      <c r="O421" s="3">
        <v>3637.51</v>
      </c>
      <c r="P421" s="3">
        <v>34362.49</v>
      </c>
    </row>
    <row r="422" spans="1:16" x14ac:dyDescent="0.25">
      <c r="A422" s="1" t="s">
        <v>13</v>
      </c>
      <c r="B422" s="2">
        <v>105660419</v>
      </c>
      <c r="C422" t="s">
        <v>143</v>
      </c>
      <c r="D422" t="s">
        <v>1113</v>
      </c>
      <c r="E422" t="s">
        <v>58</v>
      </c>
      <c r="F422" t="s">
        <v>1244</v>
      </c>
      <c r="G422">
        <v>44</v>
      </c>
      <c r="H422" s="3">
        <v>13200</v>
      </c>
      <c r="I422">
        <v>0</v>
      </c>
      <c r="J422" s="3">
        <v>13200</v>
      </c>
      <c r="K422">
        <v>378.84</v>
      </c>
      <c r="L422">
        <v>0</v>
      </c>
      <c r="M422">
        <v>401.28</v>
      </c>
      <c r="N422">
        <v>25</v>
      </c>
      <c r="O422">
        <v>805.12</v>
      </c>
      <c r="P422" s="3">
        <v>12394.88</v>
      </c>
    </row>
    <row r="423" spans="1:16" x14ac:dyDescent="0.25">
      <c r="A423" s="1" t="s">
        <v>2037</v>
      </c>
      <c r="B423" s="2">
        <v>112305750</v>
      </c>
      <c r="C423" s="4" t="s">
        <v>939</v>
      </c>
      <c r="D423" t="s">
        <v>1129</v>
      </c>
      <c r="E423" t="s">
        <v>940</v>
      </c>
      <c r="F423" t="s">
        <v>1927</v>
      </c>
      <c r="G423">
        <v>96</v>
      </c>
      <c r="H423" s="3">
        <v>23100</v>
      </c>
      <c r="I423">
        <v>0</v>
      </c>
      <c r="J423" s="3">
        <v>23100</v>
      </c>
      <c r="K423">
        <v>662.97</v>
      </c>
      <c r="L423">
        <v>0</v>
      </c>
      <c r="M423">
        <v>702.24</v>
      </c>
      <c r="N423" s="3">
        <v>1365.12</v>
      </c>
      <c r="O423" s="3">
        <v>2730.33</v>
      </c>
      <c r="P423" s="3">
        <v>20369.669999999998</v>
      </c>
    </row>
    <row r="424" spans="1:16" x14ac:dyDescent="0.25">
      <c r="A424" s="1" t="s">
        <v>13</v>
      </c>
      <c r="B424" s="2">
        <v>40212028068</v>
      </c>
      <c r="C424" t="s">
        <v>777</v>
      </c>
      <c r="D424" t="s">
        <v>1095</v>
      </c>
      <c r="E424" t="s">
        <v>51</v>
      </c>
      <c r="F424" t="s">
        <v>1782</v>
      </c>
      <c r="G424">
        <v>11</v>
      </c>
      <c r="H424" s="3">
        <v>20000</v>
      </c>
      <c r="I424">
        <v>0</v>
      </c>
      <c r="J424" s="3">
        <v>20000</v>
      </c>
      <c r="K424">
        <v>574</v>
      </c>
      <c r="L424">
        <v>0</v>
      </c>
      <c r="M424">
        <v>608</v>
      </c>
      <c r="N424">
        <v>25</v>
      </c>
      <c r="O424" s="3">
        <v>1207</v>
      </c>
      <c r="P424" s="3">
        <v>18793</v>
      </c>
    </row>
    <row r="425" spans="1:16" x14ac:dyDescent="0.25">
      <c r="A425" s="1" t="s">
        <v>2037</v>
      </c>
      <c r="B425" s="2">
        <v>111222295</v>
      </c>
      <c r="C425" t="s">
        <v>927</v>
      </c>
      <c r="D425" t="s">
        <v>1133</v>
      </c>
      <c r="E425" t="s">
        <v>284</v>
      </c>
      <c r="F425" t="s">
        <v>1916</v>
      </c>
      <c r="G425">
        <v>989</v>
      </c>
      <c r="H425" s="3">
        <v>30000</v>
      </c>
      <c r="I425">
        <v>0</v>
      </c>
      <c r="J425" s="3">
        <v>30000</v>
      </c>
      <c r="K425">
        <v>861</v>
      </c>
      <c r="L425">
        <v>0</v>
      </c>
      <c r="M425">
        <v>912</v>
      </c>
      <c r="N425">
        <v>25</v>
      </c>
      <c r="O425" s="3">
        <v>1798</v>
      </c>
      <c r="P425" s="3">
        <v>28202</v>
      </c>
    </row>
    <row r="426" spans="1:16" x14ac:dyDescent="0.25">
      <c r="A426" s="1" t="s">
        <v>1865</v>
      </c>
      <c r="B426" s="2">
        <v>116257635</v>
      </c>
      <c r="C426" t="s">
        <v>862</v>
      </c>
      <c r="D426" t="s">
        <v>1101</v>
      </c>
      <c r="E426" t="s">
        <v>708</v>
      </c>
      <c r="F426" t="s">
        <v>1855</v>
      </c>
      <c r="G426">
        <v>4</v>
      </c>
      <c r="H426" s="3">
        <v>80000</v>
      </c>
      <c r="I426">
        <v>0</v>
      </c>
      <c r="J426" s="3">
        <v>80000</v>
      </c>
      <c r="K426" s="3">
        <v>2296</v>
      </c>
      <c r="L426" s="3">
        <v>7400.87</v>
      </c>
      <c r="M426" s="3">
        <v>2432</v>
      </c>
      <c r="N426" s="3">
        <v>1402.66</v>
      </c>
      <c r="O426" s="3">
        <v>13531.53</v>
      </c>
      <c r="P426" s="3">
        <v>66468.47</v>
      </c>
    </row>
    <row r="427" spans="1:16" x14ac:dyDescent="0.25">
      <c r="A427" s="1" t="s">
        <v>2037</v>
      </c>
      <c r="B427" s="2">
        <v>115017154</v>
      </c>
      <c r="C427" t="s">
        <v>948</v>
      </c>
      <c r="D427" t="s">
        <v>1140</v>
      </c>
      <c r="E427" t="s">
        <v>78</v>
      </c>
      <c r="F427" t="s">
        <v>1934</v>
      </c>
      <c r="G427">
        <v>6</v>
      </c>
      <c r="H427" s="3">
        <v>31500</v>
      </c>
      <c r="I427">
        <v>0</v>
      </c>
      <c r="J427" s="3">
        <v>31500</v>
      </c>
      <c r="K427">
        <v>904.05</v>
      </c>
      <c r="L427">
        <v>0</v>
      </c>
      <c r="M427">
        <v>957.6</v>
      </c>
      <c r="N427" s="3">
        <v>2019.34</v>
      </c>
      <c r="O427" s="3">
        <v>3880.99</v>
      </c>
      <c r="P427" s="3">
        <v>27619.01</v>
      </c>
    </row>
    <row r="428" spans="1:16" x14ac:dyDescent="0.25">
      <c r="A428" s="1" t="s">
        <v>2037</v>
      </c>
      <c r="B428" s="2">
        <v>103328506</v>
      </c>
      <c r="C428" t="s">
        <v>897</v>
      </c>
      <c r="D428" t="s">
        <v>1129</v>
      </c>
      <c r="E428" t="s">
        <v>181</v>
      </c>
      <c r="F428" t="s">
        <v>1887</v>
      </c>
      <c r="G428">
        <v>84</v>
      </c>
      <c r="H428" s="3">
        <v>25000</v>
      </c>
      <c r="I428">
        <v>0</v>
      </c>
      <c r="J428" s="3">
        <v>25000</v>
      </c>
      <c r="K428">
        <v>717.5</v>
      </c>
      <c r="L428">
        <v>0</v>
      </c>
      <c r="M428">
        <v>760</v>
      </c>
      <c r="N428">
        <v>125</v>
      </c>
      <c r="O428" s="3">
        <v>1602.5</v>
      </c>
      <c r="P428" s="3">
        <v>23397.5</v>
      </c>
    </row>
    <row r="429" spans="1:16" x14ac:dyDescent="0.25">
      <c r="A429" s="1" t="s">
        <v>13</v>
      </c>
      <c r="B429" s="2">
        <v>4000098972</v>
      </c>
      <c r="C429" t="s">
        <v>576</v>
      </c>
      <c r="D429" t="s">
        <v>1115</v>
      </c>
      <c r="E429" t="s">
        <v>284</v>
      </c>
      <c r="F429" t="s">
        <v>1602</v>
      </c>
      <c r="G429">
        <v>56</v>
      </c>
      <c r="H429" s="3">
        <v>40000</v>
      </c>
      <c r="I429">
        <v>0</v>
      </c>
      <c r="J429" s="3">
        <v>40000</v>
      </c>
      <c r="K429" s="3">
        <v>1148</v>
      </c>
      <c r="L429">
        <v>442.65</v>
      </c>
      <c r="M429" s="3">
        <v>1216</v>
      </c>
      <c r="N429" s="3">
        <v>7738.17</v>
      </c>
      <c r="O429" s="3">
        <v>10544.82</v>
      </c>
      <c r="P429" s="3">
        <v>29455.18</v>
      </c>
    </row>
    <row r="430" spans="1:16" x14ac:dyDescent="0.25">
      <c r="A430" s="1" t="s">
        <v>2037</v>
      </c>
      <c r="B430" s="2">
        <v>101955581</v>
      </c>
      <c r="C430" t="s">
        <v>892</v>
      </c>
      <c r="D430" t="s">
        <v>1133</v>
      </c>
      <c r="E430" t="s">
        <v>78</v>
      </c>
      <c r="F430" t="s">
        <v>1882</v>
      </c>
      <c r="G430">
        <v>945</v>
      </c>
      <c r="H430" s="3">
        <v>20000</v>
      </c>
      <c r="I430">
        <v>0</v>
      </c>
      <c r="J430" s="3">
        <v>20000</v>
      </c>
      <c r="K430">
        <v>574</v>
      </c>
      <c r="L430">
        <v>0</v>
      </c>
      <c r="M430">
        <v>608</v>
      </c>
      <c r="N430">
        <v>25</v>
      </c>
      <c r="O430" s="3">
        <v>1207</v>
      </c>
      <c r="P430" s="3">
        <v>18793</v>
      </c>
    </row>
    <row r="431" spans="1:16" x14ac:dyDescent="0.25">
      <c r="A431" s="1" t="s">
        <v>13</v>
      </c>
      <c r="B431" s="2">
        <v>100347798</v>
      </c>
      <c r="C431" t="s">
        <v>20</v>
      </c>
      <c r="D431" t="s">
        <v>1082</v>
      </c>
      <c r="E431" t="s">
        <v>21</v>
      </c>
      <c r="F431" t="s">
        <v>1163</v>
      </c>
      <c r="G431">
        <v>125</v>
      </c>
      <c r="H431" s="3">
        <v>160000</v>
      </c>
      <c r="I431">
        <v>0</v>
      </c>
      <c r="J431" s="3">
        <v>160000</v>
      </c>
      <c r="K431" s="3">
        <v>4592</v>
      </c>
      <c r="L431" s="3">
        <v>26410.240000000002</v>
      </c>
      <c r="M431" s="3">
        <v>4098.53</v>
      </c>
      <c r="N431">
        <v>25</v>
      </c>
      <c r="O431" s="3">
        <v>35125.769999999997</v>
      </c>
      <c r="P431" s="3">
        <v>124874.23</v>
      </c>
    </row>
    <row r="432" spans="1:16" x14ac:dyDescent="0.25">
      <c r="A432" s="1" t="s">
        <v>13</v>
      </c>
      <c r="B432" s="2">
        <v>40209547138</v>
      </c>
      <c r="C432" t="s">
        <v>773</v>
      </c>
      <c r="D432" t="s">
        <v>1082</v>
      </c>
      <c r="E432" t="s">
        <v>119</v>
      </c>
      <c r="F432" t="s">
        <v>1778</v>
      </c>
      <c r="G432">
        <v>149</v>
      </c>
      <c r="H432" s="3">
        <v>25000</v>
      </c>
      <c r="I432">
        <v>0</v>
      </c>
      <c r="J432" s="3">
        <v>25000</v>
      </c>
      <c r="K432">
        <v>717.5</v>
      </c>
      <c r="L432">
        <v>0</v>
      </c>
      <c r="M432">
        <v>760</v>
      </c>
      <c r="N432">
        <v>25</v>
      </c>
      <c r="O432" s="3">
        <v>1502.5</v>
      </c>
      <c r="P432" s="3">
        <v>23497.5</v>
      </c>
    </row>
    <row r="433" spans="1:16" x14ac:dyDescent="0.25">
      <c r="A433" s="1" t="s">
        <v>13</v>
      </c>
      <c r="B433" s="2">
        <v>119103190</v>
      </c>
      <c r="C433" t="s">
        <v>407</v>
      </c>
      <c r="D433" t="s">
        <v>1101</v>
      </c>
      <c r="E433" t="s">
        <v>125</v>
      </c>
      <c r="F433" t="s">
        <v>1449</v>
      </c>
      <c r="G433">
        <v>9086183</v>
      </c>
      <c r="H433" s="3">
        <v>30000</v>
      </c>
      <c r="I433">
        <v>0</v>
      </c>
      <c r="J433" s="3">
        <v>30000</v>
      </c>
      <c r="K433">
        <v>861</v>
      </c>
      <c r="L433">
        <v>0</v>
      </c>
      <c r="M433">
        <v>912</v>
      </c>
      <c r="N433">
        <v>25</v>
      </c>
      <c r="O433" s="3">
        <v>1798</v>
      </c>
      <c r="P433" s="3">
        <v>28202</v>
      </c>
    </row>
    <row r="434" spans="1:16" x14ac:dyDescent="0.25">
      <c r="A434" s="1" t="s">
        <v>13</v>
      </c>
      <c r="B434" s="2">
        <v>3800110359</v>
      </c>
      <c r="C434" t="s">
        <v>573</v>
      </c>
      <c r="D434" t="s">
        <v>1137</v>
      </c>
      <c r="E434" t="s">
        <v>418</v>
      </c>
      <c r="F434" t="s">
        <v>1599</v>
      </c>
      <c r="G434">
        <v>422</v>
      </c>
      <c r="H434" s="3">
        <v>10000</v>
      </c>
      <c r="I434">
        <v>0</v>
      </c>
      <c r="J434" s="3">
        <v>10000</v>
      </c>
      <c r="K434">
        <v>287</v>
      </c>
      <c r="L434">
        <v>0</v>
      </c>
      <c r="M434">
        <v>304</v>
      </c>
      <c r="N434">
        <v>25</v>
      </c>
      <c r="O434">
        <v>616</v>
      </c>
      <c r="P434" s="3">
        <v>9384</v>
      </c>
    </row>
    <row r="435" spans="1:16" x14ac:dyDescent="0.25">
      <c r="A435" s="1" t="s">
        <v>13</v>
      </c>
      <c r="B435" s="2">
        <v>3102414186</v>
      </c>
      <c r="C435" t="s">
        <v>546</v>
      </c>
      <c r="D435" t="s">
        <v>1082</v>
      </c>
      <c r="E435" t="s">
        <v>21</v>
      </c>
      <c r="F435" t="s">
        <v>1574</v>
      </c>
      <c r="G435">
        <v>123</v>
      </c>
      <c r="H435" s="3">
        <v>160000</v>
      </c>
      <c r="I435">
        <v>0</v>
      </c>
      <c r="J435" s="3">
        <v>160000</v>
      </c>
      <c r="K435" s="3">
        <v>4592</v>
      </c>
      <c r="L435" s="3">
        <v>26410.240000000002</v>
      </c>
      <c r="M435" s="3">
        <v>4098.53</v>
      </c>
      <c r="N435">
        <v>25</v>
      </c>
      <c r="O435" s="3">
        <v>35125.769999999997</v>
      </c>
      <c r="P435" s="3">
        <v>124874.23</v>
      </c>
    </row>
    <row r="436" spans="1:16" x14ac:dyDescent="0.25">
      <c r="A436" s="1" t="s">
        <v>13</v>
      </c>
      <c r="B436" s="2">
        <v>7100318265</v>
      </c>
      <c r="C436" t="s">
        <v>669</v>
      </c>
      <c r="D436" t="s">
        <v>1115</v>
      </c>
      <c r="E436" t="s">
        <v>670</v>
      </c>
      <c r="F436" t="s">
        <v>1682</v>
      </c>
      <c r="G436">
        <v>73</v>
      </c>
      <c r="H436" s="3">
        <v>130000</v>
      </c>
      <c r="I436">
        <v>0</v>
      </c>
      <c r="J436" s="3">
        <v>130000</v>
      </c>
      <c r="K436" s="3">
        <v>3731</v>
      </c>
      <c r="L436" s="3">
        <v>18864.59</v>
      </c>
      <c r="M436" s="3">
        <v>3952</v>
      </c>
      <c r="N436" s="3">
        <v>3300.12</v>
      </c>
      <c r="O436" s="3">
        <v>29847.71</v>
      </c>
      <c r="P436" s="3">
        <v>100152.29</v>
      </c>
    </row>
    <row r="437" spans="1:16" x14ac:dyDescent="0.25">
      <c r="A437" s="1" t="s">
        <v>13</v>
      </c>
      <c r="B437" s="2">
        <v>5400937602</v>
      </c>
      <c r="C437" t="s">
        <v>621</v>
      </c>
      <c r="D437" t="s">
        <v>1113</v>
      </c>
      <c r="E437" t="s">
        <v>58</v>
      </c>
      <c r="F437" t="s">
        <v>1643</v>
      </c>
      <c r="G437">
        <v>113</v>
      </c>
      <c r="H437" s="3">
        <v>10000</v>
      </c>
      <c r="I437">
        <v>0</v>
      </c>
      <c r="J437" s="3">
        <v>10000</v>
      </c>
      <c r="K437">
        <v>287</v>
      </c>
      <c r="L437">
        <v>0</v>
      </c>
      <c r="M437">
        <v>304</v>
      </c>
      <c r="N437">
        <v>25</v>
      </c>
      <c r="O437">
        <v>616</v>
      </c>
      <c r="P437" s="3">
        <v>9384</v>
      </c>
    </row>
    <row r="438" spans="1:16" x14ac:dyDescent="0.25">
      <c r="A438" s="1" t="s">
        <v>13</v>
      </c>
      <c r="B438" s="2">
        <v>110024460</v>
      </c>
      <c r="C438" t="s">
        <v>234</v>
      </c>
      <c r="D438" t="s">
        <v>1113</v>
      </c>
      <c r="E438" t="s">
        <v>58</v>
      </c>
      <c r="F438" t="s">
        <v>1308</v>
      </c>
      <c r="G438">
        <v>134</v>
      </c>
      <c r="H438" s="3">
        <v>15000</v>
      </c>
      <c r="I438">
        <v>0</v>
      </c>
      <c r="J438" s="3">
        <v>15000</v>
      </c>
      <c r="K438">
        <v>430.5</v>
      </c>
      <c r="L438">
        <v>0</v>
      </c>
      <c r="M438">
        <v>456</v>
      </c>
      <c r="N438">
        <v>125</v>
      </c>
      <c r="O438" s="3">
        <v>1011.5</v>
      </c>
      <c r="P438" s="3">
        <v>13988.5</v>
      </c>
    </row>
    <row r="439" spans="1:16" x14ac:dyDescent="0.25">
      <c r="A439" s="1" t="s">
        <v>13</v>
      </c>
      <c r="B439" s="2">
        <v>300578747</v>
      </c>
      <c r="C439" t="s">
        <v>431</v>
      </c>
      <c r="D439" t="s">
        <v>1137</v>
      </c>
      <c r="E439" t="s">
        <v>68</v>
      </c>
      <c r="F439" t="s">
        <v>1470</v>
      </c>
      <c r="G439">
        <v>760</v>
      </c>
      <c r="H439" s="3">
        <v>12500</v>
      </c>
      <c r="I439">
        <v>0</v>
      </c>
      <c r="J439" s="3">
        <v>12500</v>
      </c>
      <c r="K439">
        <v>358.75</v>
      </c>
      <c r="L439">
        <v>0</v>
      </c>
      <c r="M439">
        <v>380</v>
      </c>
      <c r="N439">
        <v>25</v>
      </c>
      <c r="O439">
        <v>763.75</v>
      </c>
      <c r="P439" s="3">
        <v>11736.25</v>
      </c>
    </row>
    <row r="440" spans="1:16" x14ac:dyDescent="0.25">
      <c r="A440" s="1" t="s">
        <v>2037</v>
      </c>
      <c r="B440" s="2">
        <v>4400185668</v>
      </c>
      <c r="C440" t="s">
        <v>1003</v>
      </c>
      <c r="D440" t="s">
        <v>1130</v>
      </c>
      <c r="E440" t="s">
        <v>78</v>
      </c>
      <c r="F440" t="s">
        <v>1982</v>
      </c>
      <c r="G440">
        <v>77</v>
      </c>
      <c r="H440" s="3">
        <v>27000</v>
      </c>
      <c r="I440">
        <v>0</v>
      </c>
      <c r="J440" s="3">
        <v>27000</v>
      </c>
      <c r="K440">
        <v>774.9</v>
      </c>
      <c r="L440">
        <v>0</v>
      </c>
      <c r="M440">
        <v>820.8</v>
      </c>
      <c r="N440">
        <v>25</v>
      </c>
      <c r="O440" s="3">
        <v>1620.7</v>
      </c>
      <c r="P440" s="3">
        <v>25379.3</v>
      </c>
    </row>
    <row r="441" spans="1:16" x14ac:dyDescent="0.25">
      <c r="A441" s="1" t="s">
        <v>13</v>
      </c>
      <c r="B441" s="2">
        <v>3400290999</v>
      </c>
      <c r="C441" t="s">
        <v>557</v>
      </c>
      <c r="D441" t="s">
        <v>1137</v>
      </c>
      <c r="E441" t="s">
        <v>78</v>
      </c>
      <c r="F441" t="s">
        <v>1584</v>
      </c>
      <c r="G441">
        <v>706</v>
      </c>
      <c r="H441" s="3">
        <v>12500</v>
      </c>
      <c r="I441">
        <v>0</v>
      </c>
      <c r="J441" s="3">
        <v>12500</v>
      </c>
      <c r="K441">
        <v>358.75</v>
      </c>
      <c r="L441">
        <v>0</v>
      </c>
      <c r="M441">
        <v>380</v>
      </c>
      <c r="N441">
        <v>25</v>
      </c>
      <c r="O441">
        <v>763.75</v>
      </c>
      <c r="P441" s="3">
        <v>11736.25</v>
      </c>
    </row>
    <row r="442" spans="1:16" x14ac:dyDescent="0.25">
      <c r="A442" s="1" t="s">
        <v>13</v>
      </c>
      <c r="B442" s="2">
        <v>110529823</v>
      </c>
      <c r="C442" t="s">
        <v>235</v>
      </c>
      <c r="D442" t="s">
        <v>1135</v>
      </c>
      <c r="E442" t="s">
        <v>236</v>
      </c>
      <c r="F442" t="s">
        <v>1309</v>
      </c>
      <c r="G442">
        <v>5</v>
      </c>
      <c r="H442" s="3">
        <v>11511.5</v>
      </c>
      <c r="I442">
        <v>0</v>
      </c>
      <c r="J442" s="3">
        <v>11511.5</v>
      </c>
      <c r="K442">
        <v>330.38</v>
      </c>
      <c r="L442">
        <v>0</v>
      </c>
      <c r="M442">
        <v>349.95</v>
      </c>
      <c r="N442">
        <v>175</v>
      </c>
      <c r="O442">
        <v>855.33</v>
      </c>
      <c r="P442" s="3">
        <v>10656.17</v>
      </c>
    </row>
    <row r="443" spans="1:16" x14ac:dyDescent="0.25">
      <c r="A443" s="1" t="s">
        <v>2037</v>
      </c>
      <c r="B443" s="2">
        <v>4800999874</v>
      </c>
      <c r="C443" t="s">
        <v>1008</v>
      </c>
      <c r="D443" t="s">
        <v>1133</v>
      </c>
      <c r="E443" t="s">
        <v>78</v>
      </c>
      <c r="F443" t="s">
        <v>1986</v>
      </c>
      <c r="G443">
        <v>959</v>
      </c>
      <c r="H443" s="3">
        <v>20000</v>
      </c>
      <c r="I443">
        <v>0</v>
      </c>
      <c r="J443" s="3">
        <v>20000</v>
      </c>
      <c r="K443">
        <v>574</v>
      </c>
      <c r="L443">
        <v>0</v>
      </c>
      <c r="M443">
        <v>608</v>
      </c>
      <c r="N443">
        <v>25</v>
      </c>
      <c r="O443" s="3">
        <v>1207</v>
      </c>
      <c r="P443" s="3">
        <v>18793</v>
      </c>
    </row>
    <row r="444" spans="1:16" x14ac:dyDescent="0.25">
      <c r="A444" s="1" t="s">
        <v>13</v>
      </c>
      <c r="B444" s="2">
        <v>4100041815</v>
      </c>
      <c r="C444" t="s">
        <v>578</v>
      </c>
      <c r="D444" t="s">
        <v>1137</v>
      </c>
      <c r="E444" t="s">
        <v>418</v>
      </c>
      <c r="F444" t="s">
        <v>1604</v>
      </c>
      <c r="G444">
        <v>748</v>
      </c>
      <c r="H444" s="3">
        <v>10000</v>
      </c>
      <c r="I444">
        <v>0</v>
      </c>
      <c r="J444" s="3">
        <v>10000</v>
      </c>
      <c r="K444">
        <v>287</v>
      </c>
      <c r="L444">
        <v>0</v>
      </c>
      <c r="M444">
        <v>304</v>
      </c>
      <c r="N444">
        <v>25</v>
      </c>
      <c r="O444">
        <v>616</v>
      </c>
      <c r="P444" s="3">
        <v>9384</v>
      </c>
    </row>
    <row r="445" spans="1:16" x14ac:dyDescent="0.25">
      <c r="A445" s="1" t="s">
        <v>13</v>
      </c>
      <c r="B445" s="2">
        <v>22301061317</v>
      </c>
      <c r="C445" t="s">
        <v>735</v>
      </c>
      <c r="D445" t="s">
        <v>1108</v>
      </c>
      <c r="E445" t="s">
        <v>336</v>
      </c>
      <c r="F445" t="s">
        <v>1743</v>
      </c>
      <c r="G445">
        <v>63</v>
      </c>
      <c r="H445" s="3">
        <v>16500</v>
      </c>
      <c r="I445">
        <v>0</v>
      </c>
      <c r="J445" s="3">
        <v>16500</v>
      </c>
      <c r="K445">
        <v>473.55</v>
      </c>
      <c r="L445">
        <v>0</v>
      </c>
      <c r="M445">
        <v>501.6</v>
      </c>
      <c r="N445">
        <v>25</v>
      </c>
      <c r="O445" s="3">
        <v>1000.15</v>
      </c>
      <c r="P445" s="3">
        <v>15499.85</v>
      </c>
    </row>
    <row r="446" spans="1:16" x14ac:dyDescent="0.25">
      <c r="A446" s="1" t="s">
        <v>13</v>
      </c>
      <c r="B446" s="2">
        <v>100914779</v>
      </c>
      <c r="C446" t="s">
        <v>34</v>
      </c>
      <c r="D446" t="s">
        <v>1115</v>
      </c>
      <c r="E446" t="s">
        <v>35</v>
      </c>
      <c r="F446" t="s">
        <v>1170</v>
      </c>
      <c r="G446">
        <v>15</v>
      </c>
      <c r="H446" s="3">
        <v>34500</v>
      </c>
      <c r="I446">
        <v>0</v>
      </c>
      <c r="J446" s="3">
        <v>34500</v>
      </c>
      <c r="K446">
        <v>990.15</v>
      </c>
      <c r="L446">
        <v>0</v>
      </c>
      <c r="M446" s="3">
        <v>1048.8</v>
      </c>
      <c r="N446">
        <v>75</v>
      </c>
      <c r="O446" s="3">
        <v>2113.9499999999998</v>
      </c>
      <c r="P446" s="3">
        <v>32386.05</v>
      </c>
    </row>
    <row r="447" spans="1:16" x14ac:dyDescent="0.25">
      <c r="A447" s="1" t="s">
        <v>2037</v>
      </c>
      <c r="B447" s="2">
        <v>5500332324</v>
      </c>
      <c r="C447" t="s">
        <v>1013</v>
      </c>
      <c r="D447" t="s">
        <v>1144</v>
      </c>
      <c r="E447" t="s">
        <v>957</v>
      </c>
      <c r="F447" t="s">
        <v>1991</v>
      </c>
      <c r="G447">
        <v>402</v>
      </c>
      <c r="H447" s="3">
        <v>50000</v>
      </c>
      <c r="I447">
        <v>0</v>
      </c>
      <c r="J447" s="3">
        <v>50000</v>
      </c>
      <c r="K447" s="3">
        <v>1435</v>
      </c>
      <c r="L447" s="3">
        <v>1854</v>
      </c>
      <c r="M447" s="3">
        <v>1520</v>
      </c>
      <c r="N447">
        <v>25</v>
      </c>
      <c r="O447" s="3">
        <v>4834</v>
      </c>
      <c r="P447" s="3">
        <v>45166</v>
      </c>
    </row>
    <row r="448" spans="1:16" x14ac:dyDescent="0.25">
      <c r="A448" s="1" t="s">
        <v>13</v>
      </c>
      <c r="B448" s="2">
        <v>7600247865</v>
      </c>
      <c r="C448" t="s">
        <v>685</v>
      </c>
      <c r="D448" t="s">
        <v>1137</v>
      </c>
      <c r="E448" t="s">
        <v>78</v>
      </c>
      <c r="F448" t="s">
        <v>1696</v>
      </c>
      <c r="G448">
        <v>682</v>
      </c>
      <c r="H448" s="3">
        <v>12500</v>
      </c>
      <c r="I448">
        <v>0</v>
      </c>
      <c r="J448" s="3">
        <v>12500</v>
      </c>
      <c r="K448">
        <v>358.75</v>
      </c>
      <c r="L448">
        <v>0</v>
      </c>
      <c r="M448">
        <v>380</v>
      </c>
      <c r="N448">
        <v>25</v>
      </c>
      <c r="O448">
        <v>763.75</v>
      </c>
      <c r="P448" s="3">
        <v>11736.25</v>
      </c>
    </row>
    <row r="449" spans="1:16" x14ac:dyDescent="0.25">
      <c r="A449" s="1" t="s">
        <v>13</v>
      </c>
      <c r="B449" s="2">
        <v>2301441677</v>
      </c>
      <c r="C449" t="s">
        <v>510</v>
      </c>
      <c r="D449" t="s">
        <v>1137</v>
      </c>
      <c r="E449" t="s">
        <v>51</v>
      </c>
      <c r="F449" t="s">
        <v>1540</v>
      </c>
      <c r="G449">
        <v>658</v>
      </c>
      <c r="H449" s="3">
        <v>15000</v>
      </c>
      <c r="I449">
        <v>0</v>
      </c>
      <c r="J449" s="3">
        <v>15000</v>
      </c>
      <c r="K449">
        <v>430.5</v>
      </c>
      <c r="L449">
        <v>0</v>
      </c>
      <c r="M449">
        <v>456</v>
      </c>
      <c r="N449">
        <v>25</v>
      </c>
      <c r="O449">
        <v>911.5</v>
      </c>
      <c r="P449" s="3">
        <v>14088.5</v>
      </c>
    </row>
    <row r="450" spans="1:16" x14ac:dyDescent="0.25">
      <c r="A450" s="1" t="s">
        <v>13</v>
      </c>
      <c r="B450" s="2">
        <v>104767470</v>
      </c>
      <c r="C450" t="s">
        <v>130</v>
      </c>
      <c r="D450" t="s">
        <v>1119</v>
      </c>
      <c r="E450" t="s">
        <v>96</v>
      </c>
      <c r="F450" t="s">
        <v>1233</v>
      </c>
      <c r="G450">
        <v>6</v>
      </c>
      <c r="H450" s="3">
        <v>35000</v>
      </c>
      <c r="I450">
        <v>0</v>
      </c>
      <c r="J450" s="3">
        <v>35000</v>
      </c>
      <c r="K450" s="3">
        <v>1004.5</v>
      </c>
      <c r="L450">
        <v>0</v>
      </c>
      <c r="M450" s="3">
        <v>1064</v>
      </c>
      <c r="N450" s="3">
        <v>14525.58</v>
      </c>
      <c r="O450" s="3">
        <v>16594.080000000002</v>
      </c>
      <c r="P450" s="3">
        <v>18405.919999999998</v>
      </c>
    </row>
    <row r="451" spans="1:16" x14ac:dyDescent="0.25">
      <c r="A451" s="1" t="s">
        <v>13</v>
      </c>
      <c r="B451" s="2">
        <v>3700857729</v>
      </c>
      <c r="C451" t="s">
        <v>570</v>
      </c>
      <c r="D451" t="s">
        <v>1137</v>
      </c>
      <c r="E451" t="s">
        <v>571</v>
      </c>
      <c r="F451" t="s">
        <v>1597</v>
      </c>
      <c r="G451">
        <v>662</v>
      </c>
      <c r="H451" s="3">
        <v>12500</v>
      </c>
      <c r="I451">
        <v>0</v>
      </c>
      <c r="J451" s="3">
        <v>12500</v>
      </c>
      <c r="K451">
        <v>358.75</v>
      </c>
      <c r="L451">
        <v>0</v>
      </c>
      <c r="M451">
        <v>380</v>
      </c>
      <c r="N451">
        <v>415.11</v>
      </c>
      <c r="O451" s="3">
        <v>1153.8599999999999</v>
      </c>
      <c r="P451" s="3">
        <v>11346.14</v>
      </c>
    </row>
    <row r="452" spans="1:16" x14ac:dyDescent="0.25">
      <c r="A452" s="1" t="s">
        <v>13</v>
      </c>
      <c r="B452" s="2">
        <v>100284231</v>
      </c>
      <c r="C452" t="s">
        <v>16</v>
      </c>
      <c r="D452" t="s">
        <v>1113</v>
      </c>
      <c r="E452" t="s">
        <v>17</v>
      </c>
      <c r="F452" t="s">
        <v>1161</v>
      </c>
      <c r="G452">
        <v>9</v>
      </c>
      <c r="H452" s="3">
        <v>18327.099999999999</v>
      </c>
      <c r="I452">
        <v>0</v>
      </c>
      <c r="J452" s="3">
        <v>18327.099999999999</v>
      </c>
      <c r="K452">
        <v>525.99</v>
      </c>
      <c r="L452">
        <v>0</v>
      </c>
      <c r="M452">
        <v>557.14</v>
      </c>
      <c r="N452" s="3">
        <v>6425.69</v>
      </c>
      <c r="O452" s="3">
        <v>7508.82</v>
      </c>
      <c r="P452" s="3">
        <v>10818.28</v>
      </c>
    </row>
    <row r="453" spans="1:16" x14ac:dyDescent="0.25">
      <c r="A453" s="1" t="s">
        <v>2037</v>
      </c>
      <c r="B453" s="2">
        <v>108369356</v>
      </c>
      <c r="C453" t="s">
        <v>918</v>
      </c>
      <c r="D453" t="s">
        <v>1133</v>
      </c>
      <c r="E453" t="s">
        <v>330</v>
      </c>
      <c r="F453" t="s">
        <v>1906</v>
      </c>
      <c r="G453">
        <v>85</v>
      </c>
      <c r="H453" s="3">
        <v>15180</v>
      </c>
      <c r="I453">
        <v>0</v>
      </c>
      <c r="J453" s="3">
        <v>15180</v>
      </c>
      <c r="K453">
        <v>435.67</v>
      </c>
      <c r="L453">
        <v>0</v>
      </c>
      <c r="M453">
        <v>461.47</v>
      </c>
      <c r="N453">
        <v>25</v>
      </c>
      <c r="O453">
        <v>922.14</v>
      </c>
      <c r="P453" s="3">
        <v>14257.86</v>
      </c>
    </row>
    <row r="454" spans="1:16" x14ac:dyDescent="0.25">
      <c r="A454" s="1" t="s">
        <v>2037</v>
      </c>
      <c r="B454" s="2">
        <v>102161676</v>
      </c>
      <c r="C454" t="s">
        <v>894</v>
      </c>
      <c r="D454" t="s">
        <v>1133</v>
      </c>
      <c r="E454" t="s">
        <v>181</v>
      </c>
      <c r="F454" t="s">
        <v>1884</v>
      </c>
      <c r="G454">
        <v>34</v>
      </c>
      <c r="H454" s="3">
        <v>12000</v>
      </c>
      <c r="I454">
        <v>0</v>
      </c>
      <c r="J454" s="3">
        <v>12000</v>
      </c>
      <c r="K454">
        <v>344.4</v>
      </c>
      <c r="L454">
        <v>0</v>
      </c>
      <c r="M454">
        <v>364.8</v>
      </c>
      <c r="N454">
        <v>25</v>
      </c>
      <c r="O454">
        <v>734.2</v>
      </c>
      <c r="P454" s="3">
        <v>11265.8</v>
      </c>
    </row>
    <row r="455" spans="1:16" x14ac:dyDescent="0.25">
      <c r="A455" s="1" t="s">
        <v>13</v>
      </c>
      <c r="B455" s="2">
        <v>3600386092</v>
      </c>
      <c r="C455" t="s">
        <v>562</v>
      </c>
      <c r="D455" t="s">
        <v>1115</v>
      </c>
      <c r="E455" t="s">
        <v>78</v>
      </c>
      <c r="F455" t="s">
        <v>1589</v>
      </c>
      <c r="G455">
        <v>87</v>
      </c>
      <c r="H455" s="3">
        <v>27000</v>
      </c>
      <c r="I455">
        <v>0</v>
      </c>
      <c r="J455" s="3">
        <v>27000</v>
      </c>
      <c r="K455">
        <v>774.9</v>
      </c>
      <c r="L455">
        <v>0</v>
      </c>
      <c r="M455">
        <v>820.8</v>
      </c>
      <c r="N455">
        <v>25</v>
      </c>
      <c r="O455" s="3">
        <v>1620.7</v>
      </c>
      <c r="P455" s="3">
        <v>25379.3</v>
      </c>
    </row>
    <row r="456" spans="1:16" x14ac:dyDescent="0.25">
      <c r="A456" s="1" t="s">
        <v>13</v>
      </c>
      <c r="B456" s="2">
        <v>800117202</v>
      </c>
      <c r="C456" t="s">
        <v>439</v>
      </c>
      <c r="D456" t="s">
        <v>1137</v>
      </c>
      <c r="E456" t="s">
        <v>418</v>
      </c>
      <c r="F456" t="s">
        <v>1477</v>
      </c>
      <c r="G456">
        <v>324</v>
      </c>
      <c r="H456" s="3">
        <v>10000</v>
      </c>
      <c r="I456">
        <v>0</v>
      </c>
      <c r="J456" s="3">
        <v>10000</v>
      </c>
      <c r="K456">
        <v>287</v>
      </c>
      <c r="L456">
        <v>0</v>
      </c>
      <c r="M456">
        <v>304</v>
      </c>
      <c r="N456">
        <v>75</v>
      </c>
      <c r="O456">
        <v>666</v>
      </c>
      <c r="P456" s="3">
        <v>9334</v>
      </c>
    </row>
    <row r="457" spans="1:16" x14ac:dyDescent="0.25">
      <c r="A457" s="1" t="s">
        <v>13</v>
      </c>
      <c r="B457" s="2">
        <v>1300050141</v>
      </c>
      <c r="C457" t="s">
        <v>469</v>
      </c>
      <c r="D457" t="s">
        <v>1137</v>
      </c>
      <c r="E457" t="s">
        <v>159</v>
      </c>
      <c r="F457" t="s">
        <v>1502</v>
      </c>
      <c r="G457">
        <v>594</v>
      </c>
      <c r="H457" s="3">
        <v>150000</v>
      </c>
      <c r="I457">
        <v>0</v>
      </c>
      <c r="J457" s="3">
        <v>150000</v>
      </c>
      <c r="K457" s="3">
        <v>4305</v>
      </c>
      <c r="L457" s="3">
        <v>23981.99</v>
      </c>
      <c r="M457" s="3">
        <v>4098.53</v>
      </c>
      <c r="N457">
        <v>25</v>
      </c>
      <c r="O457" s="3">
        <v>32410.52</v>
      </c>
      <c r="P457" s="3">
        <v>117589.48</v>
      </c>
    </row>
    <row r="458" spans="1:16" x14ac:dyDescent="0.25">
      <c r="A458" s="1" t="s">
        <v>13</v>
      </c>
      <c r="B458" s="2">
        <v>3101894511</v>
      </c>
      <c r="C458" t="s">
        <v>544</v>
      </c>
      <c r="D458" t="s">
        <v>1132</v>
      </c>
      <c r="E458" t="s">
        <v>58</v>
      </c>
      <c r="F458" t="s">
        <v>1572</v>
      </c>
      <c r="G458">
        <v>104</v>
      </c>
      <c r="H458" s="3">
        <v>10000</v>
      </c>
      <c r="I458">
        <v>0</v>
      </c>
      <c r="J458" s="3">
        <v>10000</v>
      </c>
      <c r="K458">
        <v>287</v>
      </c>
      <c r="L458">
        <v>0</v>
      </c>
      <c r="M458">
        <v>304</v>
      </c>
      <c r="N458">
        <v>25</v>
      </c>
      <c r="O458">
        <v>616</v>
      </c>
      <c r="P458" s="3">
        <v>9384</v>
      </c>
    </row>
    <row r="459" spans="1:16" x14ac:dyDescent="0.25">
      <c r="A459" s="1" t="s">
        <v>13</v>
      </c>
      <c r="B459" s="2">
        <v>109139949</v>
      </c>
      <c r="C459" t="s">
        <v>218</v>
      </c>
      <c r="D459" t="s">
        <v>1110</v>
      </c>
      <c r="E459" t="s">
        <v>219</v>
      </c>
      <c r="F459" t="s">
        <v>1299</v>
      </c>
      <c r="G459">
        <v>16</v>
      </c>
      <c r="H459" s="3">
        <v>46000</v>
      </c>
      <c r="I459">
        <v>0</v>
      </c>
      <c r="J459" s="3">
        <v>46000</v>
      </c>
      <c r="K459" s="3">
        <v>1320.2</v>
      </c>
      <c r="L459" s="3">
        <v>1110.94</v>
      </c>
      <c r="M459" s="3">
        <v>1398.4</v>
      </c>
      <c r="N459" s="3">
        <v>2865.12</v>
      </c>
      <c r="O459" s="3">
        <v>6694.66</v>
      </c>
      <c r="P459" s="3">
        <v>39305.339999999997</v>
      </c>
    </row>
    <row r="460" spans="1:16" x14ac:dyDescent="0.25">
      <c r="A460" s="1" t="s">
        <v>13</v>
      </c>
      <c r="B460" s="2">
        <v>40229370719</v>
      </c>
      <c r="C460" t="s">
        <v>835</v>
      </c>
      <c r="D460" t="s">
        <v>1102</v>
      </c>
      <c r="E460" t="s">
        <v>175</v>
      </c>
      <c r="F460" t="s">
        <v>1830</v>
      </c>
      <c r="G460">
        <v>5</v>
      </c>
      <c r="H460" s="3">
        <v>32000</v>
      </c>
      <c r="I460">
        <v>0</v>
      </c>
      <c r="J460" s="3">
        <v>32000</v>
      </c>
      <c r="K460">
        <v>918.4</v>
      </c>
      <c r="L460">
        <v>0</v>
      </c>
      <c r="M460">
        <v>972.8</v>
      </c>
      <c r="N460">
        <v>25</v>
      </c>
      <c r="O460" s="3">
        <v>1916.2</v>
      </c>
      <c r="P460" s="3">
        <v>30083.8</v>
      </c>
    </row>
    <row r="461" spans="1:16" x14ac:dyDescent="0.25">
      <c r="A461" s="1" t="s">
        <v>2037</v>
      </c>
      <c r="B461" s="2">
        <v>800282410</v>
      </c>
      <c r="C461" t="s">
        <v>980</v>
      </c>
      <c r="D461" t="s">
        <v>1133</v>
      </c>
      <c r="E461" t="s">
        <v>181</v>
      </c>
      <c r="F461" t="s">
        <v>1960</v>
      </c>
      <c r="G461">
        <v>152</v>
      </c>
      <c r="H461" s="3">
        <v>12000</v>
      </c>
      <c r="I461">
        <v>0</v>
      </c>
      <c r="J461" s="3">
        <v>12000</v>
      </c>
      <c r="K461">
        <v>344.4</v>
      </c>
      <c r="L461">
        <v>0</v>
      </c>
      <c r="M461">
        <v>364.8</v>
      </c>
      <c r="N461">
        <v>25</v>
      </c>
      <c r="O461">
        <v>734.2</v>
      </c>
      <c r="P461" s="3">
        <v>11265.8</v>
      </c>
    </row>
    <row r="462" spans="1:16" x14ac:dyDescent="0.25">
      <c r="A462" s="1" t="s">
        <v>13</v>
      </c>
      <c r="B462" s="2">
        <v>104135561</v>
      </c>
      <c r="C462" t="s">
        <v>112</v>
      </c>
      <c r="D462" t="s">
        <v>1117</v>
      </c>
      <c r="E462" t="s">
        <v>101</v>
      </c>
      <c r="F462" t="s">
        <v>1221</v>
      </c>
      <c r="G462">
        <v>23</v>
      </c>
      <c r="H462" s="3">
        <v>17000</v>
      </c>
      <c r="I462">
        <v>0</v>
      </c>
      <c r="J462" s="3">
        <v>17000</v>
      </c>
      <c r="K462">
        <v>487.9</v>
      </c>
      <c r="L462">
        <v>0</v>
      </c>
      <c r="M462">
        <v>516.79999999999995</v>
      </c>
      <c r="N462">
        <v>175</v>
      </c>
      <c r="O462" s="3">
        <v>1179.7</v>
      </c>
      <c r="P462" s="3">
        <v>15820.3</v>
      </c>
    </row>
    <row r="463" spans="1:16" x14ac:dyDescent="0.25">
      <c r="A463" s="1" t="s">
        <v>13</v>
      </c>
      <c r="B463" s="2">
        <v>3700048287</v>
      </c>
      <c r="C463" t="s">
        <v>563</v>
      </c>
      <c r="D463" t="s">
        <v>1137</v>
      </c>
      <c r="E463" t="s">
        <v>78</v>
      </c>
      <c r="F463" t="s">
        <v>1590</v>
      </c>
      <c r="G463">
        <v>416</v>
      </c>
      <c r="H463" s="3">
        <v>15950</v>
      </c>
      <c r="I463">
        <v>0</v>
      </c>
      <c r="J463" s="3">
        <v>15950</v>
      </c>
      <c r="K463">
        <v>457.77</v>
      </c>
      <c r="L463">
        <v>0</v>
      </c>
      <c r="M463">
        <v>484.88</v>
      </c>
      <c r="N463">
        <v>25</v>
      </c>
      <c r="O463">
        <v>967.65</v>
      </c>
      <c r="P463" s="3">
        <v>14982.35</v>
      </c>
    </row>
    <row r="464" spans="1:16" x14ac:dyDescent="0.25">
      <c r="A464" s="1" t="s">
        <v>2037</v>
      </c>
      <c r="B464" s="2">
        <v>111802278</v>
      </c>
      <c r="C464" t="s">
        <v>932</v>
      </c>
      <c r="D464" t="s">
        <v>1144</v>
      </c>
      <c r="E464" t="s">
        <v>284</v>
      </c>
      <c r="F464" t="s">
        <v>1922</v>
      </c>
      <c r="G464">
        <v>361</v>
      </c>
      <c r="H464" s="3">
        <v>22770</v>
      </c>
      <c r="I464">
        <v>0</v>
      </c>
      <c r="J464" s="3">
        <v>22770</v>
      </c>
      <c r="K464">
        <v>653.5</v>
      </c>
      <c r="L464">
        <v>0</v>
      </c>
      <c r="M464">
        <v>692.21</v>
      </c>
      <c r="N464" s="3">
        <v>1855</v>
      </c>
      <c r="O464" s="3">
        <v>3200.71</v>
      </c>
      <c r="P464" s="3">
        <v>19569.29</v>
      </c>
    </row>
    <row r="465" spans="1:16" x14ac:dyDescent="0.25">
      <c r="A465" s="1" t="s">
        <v>13</v>
      </c>
      <c r="B465" s="2">
        <v>1200817318</v>
      </c>
      <c r="C465" t="s">
        <v>460</v>
      </c>
      <c r="D465" t="s">
        <v>1095</v>
      </c>
      <c r="E465" t="s">
        <v>461</v>
      </c>
      <c r="F465" t="s">
        <v>1495</v>
      </c>
      <c r="G465">
        <v>14</v>
      </c>
      <c r="H465" s="3">
        <v>30000</v>
      </c>
      <c r="I465">
        <v>0</v>
      </c>
      <c r="J465" s="3">
        <v>30000</v>
      </c>
      <c r="K465">
        <v>861</v>
      </c>
      <c r="L465">
        <v>0</v>
      </c>
      <c r="M465">
        <v>912</v>
      </c>
      <c r="N465" s="3">
        <v>1331.33</v>
      </c>
      <c r="O465" s="3">
        <v>3104.33</v>
      </c>
      <c r="P465" s="3">
        <v>26895.67</v>
      </c>
    </row>
    <row r="466" spans="1:16" s="23" customFormat="1" x14ac:dyDescent="0.25">
      <c r="A466" s="1" t="s">
        <v>13</v>
      </c>
      <c r="B466" s="2">
        <v>109585570</v>
      </c>
      <c r="C466" t="s">
        <v>226</v>
      </c>
      <c r="D466" t="s">
        <v>1113</v>
      </c>
      <c r="E466" t="s">
        <v>58</v>
      </c>
      <c r="F466" s="5">
        <v>109585570</v>
      </c>
      <c r="G466">
        <v>147</v>
      </c>
      <c r="H466" s="3">
        <v>13500</v>
      </c>
      <c r="I466">
        <v>0</v>
      </c>
      <c r="J466" s="3">
        <v>13500</v>
      </c>
      <c r="K466">
        <v>387.45</v>
      </c>
      <c r="L466">
        <v>0</v>
      </c>
      <c r="M466">
        <v>410.4</v>
      </c>
      <c r="N466">
        <v>25</v>
      </c>
      <c r="O466">
        <v>822.85</v>
      </c>
      <c r="P466" s="3">
        <v>12677.15</v>
      </c>
    </row>
    <row r="467" spans="1:16" x14ac:dyDescent="0.25">
      <c r="A467" s="1" t="s">
        <v>13</v>
      </c>
      <c r="B467" s="2">
        <v>116930660</v>
      </c>
      <c r="C467" s="4" t="s">
        <v>371</v>
      </c>
      <c r="D467" t="s">
        <v>1107</v>
      </c>
      <c r="E467" t="s">
        <v>372</v>
      </c>
      <c r="F467" t="s">
        <v>1417</v>
      </c>
      <c r="G467">
        <v>12</v>
      </c>
      <c r="H467" s="3">
        <v>80000</v>
      </c>
      <c r="I467">
        <v>0</v>
      </c>
      <c r="J467" s="3">
        <v>80000</v>
      </c>
      <c r="K467" s="3">
        <v>2296</v>
      </c>
      <c r="L467" s="3">
        <v>7400.87</v>
      </c>
      <c r="M467" s="3">
        <v>2432</v>
      </c>
      <c r="N467">
        <v>25</v>
      </c>
      <c r="O467" s="3">
        <v>12153.87</v>
      </c>
      <c r="P467" s="3">
        <v>67846.13</v>
      </c>
    </row>
    <row r="468" spans="1:16" x14ac:dyDescent="0.25">
      <c r="A468" s="1" t="s">
        <v>13</v>
      </c>
      <c r="B468" s="2">
        <v>118415348</v>
      </c>
      <c r="C468" t="s">
        <v>396</v>
      </c>
      <c r="D468" t="s">
        <v>1111</v>
      </c>
      <c r="E468" t="s">
        <v>58</v>
      </c>
      <c r="F468" t="s">
        <v>1440</v>
      </c>
      <c r="G468">
        <v>11</v>
      </c>
      <c r="H468" s="3">
        <v>16251.4</v>
      </c>
      <c r="I468">
        <v>0</v>
      </c>
      <c r="J468" s="3">
        <v>16251.4</v>
      </c>
      <c r="K468">
        <v>466.42</v>
      </c>
      <c r="L468">
        <v>0</v>
      </c>
      <c r="M468">
        <v>494.04</v>
      </c>
      <c r="N468">
        <v>979.22</v>
      </c>
      <c r="O468" s="3">
        <v>1939.68</v>
      </c>
      <c r="P468" s="3">
        <v>14311.72</v>
      </c>
    </row>
    <row r="469" spans="1:16" x14ac:dyDescent="0.25">
      <c r="A469" s="1" t="s">
        <v>13</v>
      </c>
      <c r="B469" s="2">
        <v>104898275</v>
      </c>
      <c r="C469" t="s">
        <v>131</v>
      </c>
      <c r="D469" t="s">
        <v>1111</v>
      </c>
      <c r="E469" t="s">
        <v>33</v>
      </c>
      <c r="F469" t="s">
        <v>1234</v>
      </c>
      <c r="G469">
        <v>17</v>
      </c>
      <c r="H469" s="3">
        <v>30000</v>
      </c>
      <c r="I469">
        <v>0</v>
      </c>
      <c r="J469" s="3">
        <v>30000</v>
      </c>
      <c r="K469">
        <v>861</v>
      </c>
      <c r="L469">
        <v>0</v>
      </c>
      <c r="M469">
        <v>912</v>
      </c>
      <c r="N469">
        <v>25</v>
      </c>
      <c r="O469" s="3">
        <v>1798</v>
      </c>
      <c r="P469" s="3">
        <v>28202</v>
      </c>
    </row>
    <row r="470" spans="1:16" x14ac:dyDescent="0.25">
      <c r="A470" s="1" t="s">
        <v>2037</v>
      </c>
      <c r="B470" s="2">
        <v>117024703</v>
      </c>
      <c r="C470" t="s">
        <v>963</v>
      </c>
      <c r="D470" t="s">
        <v>1095</v>
      </c>
      <c r="E470" t="s">
        <v>51</v>
      </c>
      <c r="F470" t="s">
        <v>1945</v>
      </c>
      <c r="G470">
        <v>1</v>
      </c>
      <c r="H470" s="3">
        <v>35000</v>
      </c>
      <c r="I470">
        <v>0</v>
      </c>
      <c r="J470" s="3">
        <v>35000</v>
      </c>
      <c r="K470" s="3">
        <v>1004.5</v>
      </c>
      <c r="L470">
        <v>0</v>
      </c>
      <c r="M470" s="3">
        <v>1064</v>
      </c>
      <c r="N470">
        <v>125</v>
      </c>
      <c r="O470" s="3">
        <v>2193.5</v>
      </c>
      <c r="P470" s="3">
        <v>32806.5</v>
      </c>
    </row>
    <row r="471" spans="1:16" x14ac:dyDescent="0.25">
      <c r="A471" s="1" t="s">
        <v>2037</v>
      </c>
      <c r="B471" s="2">
        <v>104471230</v>
      </c>
      <c r="C471" t="s">
        <v>904</v>
      </c>
      <c r="D471" t="s">
        <v>1129</v>
      </c>
      <c r="E471" t="s">
        <v>284</v>
      </c>
      <c r="F471" t="s">
        <v>1892</v>
      </c>
      <c r="G471">
        <v>88</v>
      </c>
      <c r="H471" s="3">
        <v>10000</v>
      </c>
      <c r="I471">
        <v>0</v>
      </c>
      <c r="J471" s="3">
        <v>10000</v>
      </c>
      <c r="K471">
        <v>287</v>
      </c>
      <c r="L471">
        <v>0</v>
      </c>
      <c r="M471">
        <v>304</v>
      </c>
      <c r="N471">
        <v>25</v>
      </c>
      <c r="O471">
        <v>616</v>
      </c>
      <c r="P471" s="3">
        <v>9384</v>
      </c>
    </row>
    <row r="472" spans="1:16" x14ac:dyDescent="0.25">
      <c r="A472" s="1" t="s">
        <v>13</v>
      </c>
      <c r="B472" s="2">
        <v>107644320</v>
      </c>
      <c r="C472" t="s">
        <v>182</v>
      </c>
      <c r="D472" t="s">
        <v>1115</v>
      </c>
      <c r="E472" t="s">
        <v>78</v>
      </c>
      <c r="F472" t="s">
        <v>1271</v>
      </c>
      <c r="G472">
        <v>23</v>
      </c>
      <c r="H472" s="3">
        <v>22000</v>
      </c>
      <c r="I472">
        <v>0</v>
      </c>
      <c r="J472" s="3">
        <v>22000</v>
      </c>
      <c r="K472">
        <v>631.4</v>
      </c>
      <c r="L472">
        <v>0</v>
      </c>
      <c r="M472">
        <v>668.8</v>
      </c>
      <c r="N472" s="3">
        <v>11386.71</v>
      </c>
      <c r="O472" s="3">
        <v>12686.91</v>
      </c>
      <c r="P472" s="3">
        <v>9313.09</v>
      </c>
    </row>
    <row r="473" spans="1:16" x14ac:dyDescent="0.25">
      <c r="A473" s="1" t="s">
        <v>13</v>
      </c>
      <c r="B473" s="2">
        <v>112560016</v>
      </c>
      <c r="C473" t="s">
        <v>277</v>
      </c>
      <c r="D473" t="s">
        <v>1115</v>
      </c>
      <c r="E473" t="s">
        <v>78</v>
      </c>
      <c r="F473" t="s">
        <v>1342</v>
      </c>
      <c r="G473">
        <v>35</v>
      </c>
      <c r="H473" s="3">
        <v>16500</v>
      </c>
      <c r="I473">
        <v>0</v>
      </c>
      <c r="J473" s="3">
        <v>16500</v>
      </c>
      <c r="K473">
        <v>473.55</v>
      </c>
      <c r="L473">
        <v>0</v>
      </c>
      <c r="M473">
        <v>501.6</v>
      </c>
      <c r="N473" s="3">
        <v>8306.7000000000007</v>
      </c>
      <c r="O473" s="3">
        <v>9281.85</v>
      </c>
      <c r="P473" s="3">
        <v>7218.15</v>
      </c>
    </row>
    <row r="474" spans="1:16" x14ac:dyDescent="0.25">
      <c r="A474" s="1" t="s">
        <v>13</v>
      </c>
      <c r="B474" s="2">
        <v>109536276</v>
      </c>
      <c r="C474" t="s">
        <v>223</v>
      </c>
      <c r="D474" t="s">
        <v>1131</v>
      </c>
      <c r="E474" t="s">
        <v>224</v>
      </c>
      <c r="F474" t="s">
        <v>1302</v>
      </c>
      <c r="G474">
        <v>8</v>
      </c>
      <c r="H474" s="3">
        <v>40000</v>
      </c>
      <c r="I474">
        <v>0</v>
      </c>
      <c r="J474" s="3">
        <v>40000</v>
      </c>
      <c r="K474" s="3">
        <v>1148</v>
      </c>
      <c r="L474">
        <v>442.65</v>
      </c>
      <c r="M474" s="3">
        <v>1216</v>
      </c>
      <c r="N474">
        <v>25</v>
      </c>
      <c r="O474" s="3">
        <v>2831.65</v>
      </c>
      <c r="P474" s="3">
        <v>37168.35</v>
      </c>
    </row>
    <row r="475" spans="1:16" x14ac:dyDescent="0.25">
      <c r="A475" s="1" t="s">
        <v>13</v>
      </c>
      <c r="B475" s="2">
        <v>108832502</v>
      </c>
      <c r="C475" s="4" t="s">
        <v>207</v>
      </c>
      <c r="D475" t="s">
        <v>1115</v>
      </c>
      <c r="E475" t="s">
        <v>208</v>
      </c>
      <c r="F475" t="s">
        <v>1291</v>
      </c>
      <c r="G475">
        <v>67</v>
      </c>
      <c r="H475" s="3">
        <v>25000</v>
      </c>
      <c r="I475">
        <v>0</v>
      </c>
      <c r="J475" s="3">
        <v>25000</v>
      </c>
      <c r="K475">
        <v>717.5</v>
      </c>
      <c r="L475">
        <v>0</v>
      </c>
      <c r="M475">
        <v>760</v>
      </c>
      <c r="N475" s="3">
        <v>13384.14</v>
      </c>
      <c r="O475" s="3">
        <v>14861.64</v>
      </c>
      <c r="P475" s="3">
        <v>10138.36</v>
      </c>
    </row>
    <row r="476" spans="1:16" x14ac:dyDescent="0.25">
      <c r="A476" s="1" t="s">
        <v>13</v>
      </c>
      <c r="B476" s="2">
        <v>5400791009</v>
      </c>
      <c r="C476" t="s">
        <v>619</v>
      </c>
      <c r="D476" t="s">
        <v>1124</v>
      </c>
      <c r="E476" t="s">
        <v>620</v>
      </c>
      <c r="F476" t="s">
        <v>1642</v>
      </c>
      <c r="G476">
        <v>30</v>
      </c>
      <c r="H476" s="3">
        <v>85000</v>
      </c>
      <c r="I476">
        <v>0</v>
      </c>
      <c r="J476" s="3">
        <v>85000</v>
      </c>
      <c r="K476" s="3">
        <v>2439.5</v>
      </c>
      <c r="L476" s="3">
        <v>8576.99</v>
      </c>
      <c r="M476" s="3">
        <v>2584</v>
      </c>
      <c r="N476" s="3">
        <v>8258.42</v>
      </c>
      <c r="O476" s="3">
        <v>21858.91</v>
      </c>
      <c r="P476" s="3">
        <v>63141.09</v>
      </c>
    </row>
    <row r="477" spans="1:16" x14ac:dyDescent="0.25">
      <c r="A477" s="1" t="s">
        <v>2037</v>
      </c>
      <c r="B477" s="2">
        <v>5900153445</v>
      </c>
      <c r="C477" t="s">
        <v>1016</v>
      </c>
      <c r="D477" t="s">
        <v>1133</v>
      </c>
      <c r="E477" t="s">
        <v>181</v>
      </c>
      <c r="F477" t="s">
        <v>1994</v>
      </c>
      <c r="G477">
        <v>272</v>
      </c>
      <c r="H477" s="3">
        <v>12000</v>
      </c>
      <c r="I477">
        <v>0</v>
      </c>
      <c r="J477" s="3">
        <v>12000</v>
      </c>
      <c r="K477">
        <v>344.4</v>
      </c>
      <c r="L477">
        <v>0</v>
      </c>
      <c r="M477">
        <v>364.8</v>
      </c>
      <c r="N477" s="3">
        <v>1231.33</v>
      </c>
      <c r="O477" s="3">
        <v>1940.53</v>
      </c>
      <c r="P477" s="3">
        <v>10059.469999999999</v>
      </c>
    </row>
    <row r="478" spans="1:16" x14ac:dyDescent="0.25">
      <c r="A478" s="1" t="s">
        <v>1865</v>
      </c>
      <c r="B478" s="2">
        <v>5600007875</v>
      </c>
      <c r="C478" t="s">
        <v>870</v>
      </c>
      <c r="D478" t="s">
        <v>1138</v>
      </c>
      <c r="E478" t="s">
        <v>871</v>
      </c>
      <c r="F478" t="s">
        <v>1863</v>
      </c>
      <c r="G478">
        <v>55</v>
      </c>
      <c r="H478" s="3">
        <v>225000</v>
      </c>
      <c r="I478">
        <v>0</v>
      </c>
      <c r="J478" s="3">
        <v>225000</v>
      </c>
      <c r="K478" s="3">
        <v>6457.5</v>
      </c>
      <c r="L478" s="3">
        <v>42193.86</v>
      </c>
      <c r="M478" s="3">
        <v>4098.53</v>
      </c>
      <c r="N478">
        <v>25</v>
      </c>
      <c r="O478" s="3">
        <v>52774.89</v>
      </c>
      <c r="P478" s="3">
        <v>172225.11</v>
      </c>
    </row>
    <row r="479" spans="1:16" x14ac:dyDescent="0.25">
      <c r="A479" s="1" t="s">
        <v>13</v>
      </c>
      <c r="B479" s="2">
        <v>117205245</v>
      </c>
      <c r="C479" s="4" t="s">
        <v>375</v>
      </c>
      <c r="D479" t="s">
        <v>1122</v>
      </c>
      <c r="E479" t="s">
        <v>90</v>
      </c>
      <c r="F479" t="s">
        <v>1420</v>
      </c>
      <c r="G479">
        <v>3</v>
      </c>
      <c r="H479" s="3">
        <v>26250</v>
      </c>
      <c r="I479">
        <v>0</v>
      </c>
      <c r="J479" s="3">
        <v>26250</v>
      </c>
      <c r="K479">
        <v>753.38</v>
      </c>
      <c r="L479">
        <v>0</v>
      </c>
      <c r="M479">
        <v>798</v>
      </c>
      <c r="N479">
        <v>75</v>
      </c>
      <c r="O479" s="3">
        <v>1626.38</v>
      </c>
      <c r="P479" s="3">
        <v>24623.62</v>
      </c>
    </row>
    <row r="480" spans="1:16" x14ac:dyDescent="0.25">
      <c r="A480" s="1" t="s">
        <v>2037</v>
      </c>
      <c r="B480" s="2">
        <v>109608950</v>
      </c>
      <c r="C480" t="s">
        <v>923</v>
      </c>
      <c r="D480" t="s">
        <v>1133</v>
      </c>
      <c r="E480" t="s">
        <v>224</v>
      </c>
      <c r="F480" t="s">
        <v>1911</v>
      </c>
      <c r="G480">
        <v>1025</v>
      </c>
      <c r="H480" s="3">
        <v>60000</v>
      </c>
      <c r="I480">
        <v>0</v>
      </c>
      <c r="J480" s="3">
        <v>60000</v>
      </c>
      <c r="K480" s="3">
        <v>1722</v>
      </c>
      <c r="L480" s="3">
        <v>3486.68</v>
      </c>
      <c r="M480" s="3">
        <v>1824</v>
      </c>
      <c r="N480">
        <v>25</v>
      </c>
      <c r="O480" s="3">
        <v>7057.68</v>
      </c>
      <c r="P480" s="3">
        <v>52942.32</v>
      </c>
    </row>
    <row r="481" spans="1:16" x14ac:dyDescent="0.25">
      <c r="A481" s="1" t="s">
        <v>13</v>
      </c>
      <c r="B481" s="2">
        <v>101046480</v>
      </c>
      <c r="C481" t="s">
        <v>40</v>
      </c>
      <c r="D481" t="s">
        <v>1113</v>
      </c>
      <c r="E481" t="s">
        <v>17</v>
      </c>
      <c r="F481" t="s">
        <v>1173</v>
      </c>
      <c r="G481">
        <v>22</v>
      </c>
      <c r="H481" s="3">
        <v>18327.099999999999</v>
      </c>
      <c r="I481">
        <v>0</v>
      </c>
      <c r="J481" s="3">
        <v>18327.099999999999</v>
      </c>
      <c r="K481">
        <v>525.99</v>
      </c>
      <c r="L481">
        <v>0</v>
      </c>
      <c r="M481">
        <v>557.14</v>
      </c>
      <c r="N481">
        <v>75</v>
      </c>
      <c r="O481" s="3">
        <v>1158.1300000000001</v>
      </c>
      <c r="P481" s="3">
        <v>17168.97</v>
      </c>
    </row>
    <row r="482" spans="1:16" x14ac:dyDescent="0.25">
      <c r="A482" s="1" t="s">
        <v>13</v>
      </c>
      <c r="B482" s="2">
        <v>119104263</v>
      </c>
      <c r="C482" t="s">
        <v>408</v>
      </c>
      <c r="D482" t="s">
        <v>1111</v>
      </c>
      <c r="E482" t="s">
        <v>409</v>
      </c>
      <c r="F482" t="s">
        <v>1450</v>
      </c>
      <c r="G482">
        <v>12</v>
      </c>
      <c r="H482" s="3">
        <v>16500</v>
      </c>
      <c r="I482">
        <v>0</v>
      </c>
      <c r="J482" s="3">
        <v>16500</v>
      </c>
      <c r="K482">
        <v>473.55</v>
      </c>
      <c r="L482">
        <v>0</v>
      </c>
      <c r="M482">
        <v>501.6</v>
      </c>
      <c r="N482" s="3">
        <v>3402.66</v>
      </c>
      <c r="O482" s="3">
        <v>4377.8100000000004</v>
      </c>
      <c r="P482" s="3">
        <v>12122.19</v>
      </c>
    </row>
    <row r="483" spans="1:16" x14ac:dyDescent="0.25">
      <c r="A483" s="1" t="s">
        <v>13</v>
      </c>
      <c r="B483" s="2">
        <v>104234257</v>
      </c>
      <c r="C483" t="s">
        <v>114</v>
      </c>
      <c r="D483" t="s">
        <v>1082</v>
      </c>
      <c r="E483" t="s">
        <v>101</v>
      </c>
      <c r="F483" t="s">
        <v>1223</v>
      </c>
      <c r="G483">
        <v>22</v>
      </c>
      <c r="H483" s="3">
        <v>26250</v>
      </c>
      <c r="I483">
        <v>0</v>
      </c>
      <c r="J483" s="3">
        <v>26250</v>
      </c>
      <c r="K483">
        <v>753.38</v>
      </c>
      <c r="L483">
        <v>0</v>
      </c>
      <c r="M483">
        <v>798</v>
      </c>
      <c r="N483">
        <v>175</v>
      </c>
      <c r="O483" s="3">
        <v>1726.38</v>
      </c>
      <c r="P483" s="3">
        <v>24523.62</v>
      </c>
    </row>
    <row r="484" spans="1:16" x14ac:dyDescent="0.25">
      <c r="A484" s="1" t="s">
        <v>13</v>
      </c>
      <c r="B484" s="2">
        <v>1300265301</v>
      </c>
      <c r="C484" t="s">
        <v>471</v>
      </c>
      <c r="D484" t="s">
        <v>1137</v>
      </c>
      <c r="E484" t="s">
        <v>330</v>
      </c>
      <c r="F484" t="s">
        <v>1504</v>
      </c>
      <c r="G484">
        <v>639</v>
      </c>
      <c r="H484" s="3">
        <v>12500</v>
      </c>
      <c r="I484">
        <v>0</v>
      </c>
      <c r="J484" s="3">
        <v>12500</v>
      </c>
      <c r="K484">
        <v>358.75</v>
      </c>
      <c r="L484">
        <v>0</v>
      </c>
      <c r="M484">
        <v>380</v>
      </c>
      <c r="N484">
        <v>25</v>
      </c>
      <c r="O484">
        <v>763.75</v>
      </c>
      <c r="P484" s="3">
        <v>11736.25</v>
      </c>
    </row>
    <row r="485" spans="1:16" x14ac:dyDescent="0.25">
      <c r="A485" s="1" t="s">
        <v>2037</v>
      </c>
      <c r="B485" s="2">
        <v>108830639</v>
      </c>
      <c r="C485" t="s">
        <v>920</v>
      </c>
      <c r="D485" t="s">
        <v>1133</v>
      </c>
      <c r="E485" t="s">
        <v>181</v>
      </c>
      <c r="F485" t="s">
        <v>1908</v>
      </c>
      <c r="G485"/>
      <c r="H485" s="3">
        <v>37000</v>
      </c>
      <c r="I485">
        <v>0</v>
      </c>
      <c r="J485" s="3">
        <v>37000</v>
      </c>
      <c r="K485" s="3">
        <v>1061.9000000000001</v>
      </c>
      <c r="L485">
        <v>19.25</v>
      </c>
      <c r="M485" s="3">
        <v>1124.8</v>
      </c>
      <c r="N485" s="3">
        <v>4855</v>
      </c>
      <c r="O485" s="3">
        <v>7060.95</v>
      </c>
      <c r="P485" s="3">
        <v>29939.05</v>
      </c>
    </row>
    <row r="486" spans="1:16" x14ac:dyDescent="0.25">
      <c r="A486" s="1" t="s">
        <v>2037</v>
      </c>
      <c r="B486" s="2">
        <v>108643628</v>
      </c>
      <c r="C486" t="s">
        <v>919</v>
      </c>
      <c r="D486" t="s">
        <v>1144</v>
      </c>
      <c r="E486" t="s">
        <v>284</v>
      </c>
      <c r="F486" t="s">
        <v>1907</v>
      </c>
      <c r="G486">
        <v>365</v>
      </c>
      <c r="H486" s="3">
        <v>30000</v>
      </c>
      <c r="I486">
        <v>0</v>
      </c>
      <c r="J486" s="3">
        <v>30000</v>
      </c>
      <c r="K486">
        <v>861</v>
      </c>
      <c r="L486">
        <v>0</v>
      </c>
      <c r="M486">
        <v>912</v>
      </c>
      <c r="N486">
        <v>25</v>
      </c>
      <c r="O486" s="3">
        <v>1798</v>
      </c>
      <c r="P486" s="3">
        <v>28202</v>
      </c>
    </row>
    <row r="487" spans="1:16" x14ac:dyDescent="0.25">
      <c r="A487" s="1" t="s">
        <v>13</v>
      </c>
      <c r="B487" s="2">
        <v>112895453</v>
      </c>
      <c r="C487" s="4" t="s">
        <v>285</v>
      </c>
      <c r="D487" t="s">
        <v>1119</v>
      </c>
      <c r="E487" t="s">
        <v>154</v>
      </c>
      <c r="F487" t="s">
        <v>1349</v>
      </c>
      <c r="G487">
        <v>19</v>
      </c>
      <c r="H487" s="3">
        <v>50000</v>
      </c>
      <c r="I487">
        <v>0</v>
      </c>
      <c r="J487" s="3">
        <v>50000</v>
      </c>
      <c r="K487" s="3">
        <v>1435</v>
      </c>
      <c r="L487">
        <v>0</v>
      </c>
      <c r="M487" s="3">
        <v>1520</v>
      </c>
      <c r="N487">
        <v>979.22</v>
      </c>
      <c r="O487" s="3">
        <v>3934.22</v>
      </c>
      <c r="P487" s="3">
        <v>46065.78</v>
      </c>
    </row>
    <row r="488" spans="1:16" x14ac:dyDescent="0.25">
      <c r="A488" s="1" t="s">
        <v>13</v>
      </c>
      <c r="B488" s="2">
        <v>5601065989</v>
      </c>
      <c r="C488" t="s">
        <v>630</v>
      </c>
      <c r="D488" t="s">
        <v>1137</v>
      </c>
      <c r="E488" t="s">
        <v>68</v>
      </c>
      <c r="F488" t="s">
        <v>1651</v>
      </c>
      <c r="G488">
        <v>469</v>
      </c>
      <c r="H488" s="3">
        <v>10000</v>
      </c>
      <c r="I488">
        <v>0</v>
      </c>
      <c r="J488" s="3">
        <v>10000</v>
      </c>
      <c r="K488">
        <v>287</v>
      </c>
      <c r="L488">
        <v>0</v>
      </c>
      <c r="M488">
        <v>304</v>
      </c>
      <c r="N488">
        <v>75</v>
      </c>
      <c r="O488">
        <v>666</v>
      </c>
      <c r="P488" s="3">
        <v>9334</v>
      </c>
    </row>
    <row r="489" spans="1:16" x14ac:dyDescent="0.25">
      <c r="A489" s="1" t="s">
        <v>13</v>
      </c>
      <c r="B489" s="2">
        <v>7600037555</v>
      </c>
      <c r="C489" t="s">
        <v>684</v>
      </c>
      <c r="D489" t="s">
        <v>1137</v>
      </c>
      <c r="E489" t="s">
        <v>159</v>
      </c>
      <c r="F489" t="s">
        <v>1695</v>
      </c>
      <c r="G489">
        <v>564</v>
      </c>
      <c r="H489" s="3">
        <v>150000</v>
      </c>
      <c r="I489">
        <v>0</v>
      </c>
      <c r="J489" s="3">
        <v>150000</v>
      </c>
      <c r="K489" s="3">
        <v>4305</v>
      </c>
      <c r="L489" s="3">
        <v>23981.99</v>
      </c>
      <c r="M489" s="3">
        <v>4098.53</v>
      </c>
      <c r="N489">
        <v>25</v>
      </c>
      <c r="O489" s="3">
        <v>32410.52</v>
      </c>
      <c r="P489" s="3">
        <v>117589.48</v>
      </c>
    </row>
    <row r="490" spans="1:16" x14ac:dyDescent="0.25">
      <c r="A490" s="1" t="s">
        <v>1865</v>
      </c>
      <c r="B490" s="2">
        <v>118323922</v>
      </c>
      <c r="C490" t="s">
        <v>864</v>
      </c>
      <c r="D490" t="s">
        <v>1105</v>
      </c>
      <c r="E490" t="s">
        <v>51</v>
      </c>
      <c r="F490" t="s">
        <v>1857</v>
      </c>
      <c r="G490">
        <v>87</v>
      </c>
      <c r="H490" s="3">
        <v>25000</v>
      </c>
      <c r="I490">
        <v>0</v>
      </c>
      <c r="J490" s="3">
        <v>25000</v>
      </c>
      <c r="K490">
        <v>717.5</v>
      </c>
      <c r="L490">
        <v>0</v>
      </c>
      <c r="M490">
        <v>760</v>
      </c>
      <c r="N490" s="3">
        <v>7731.4</v>
      </c>
      <c r="O490" s="3">
        <v>9208.9</v>
      </c>
      <c r="P490" s="3">
        <v>15791.1</v>
      </c>
    </row>
    <row r="491" spans="1:16" x14ac:dyDescent="0.25">
      <c r="A491" s="1" t="s">
        <v>13</v>
      </c>
      <c r="B491" s="2">
        <v>109300426</v>
      </c>
      <c r="C491" s="4" t="s">
        <v>220</v>
      </c>
      <c r="D491" t="s">
        <v>1101</v>
      </c>
      <c r="E491" t="s">
        <v>221</v>
      </c>
      <c r="F491" t="s">
        <v>1300</v>
      </c>
      <c r="G491">
        <v>12</v>
      </c>
      <c r="H491" s="3">
        <v>170000</v>
      </c>
      <c r="I491">
        <v>0</v>
      </c>
      <c r="J491" s="3">
        <v>170000</v>
      </c>
      <c r="K491" s="3">
        <v>4879</v>
      </c>
      <c r="L491" s="3">
        <v>28540.959999999999</v>
      </c>
      <c r="M491" s="3">
        <v>4098.53</v>
      </c>
      <c r="N491" s="3">
        <v>2907.75</v>
      </c>
      <c r="O491" s="3">
        <v>40426.239999999998</v>
      </c>
      <c r="P491" s="3">
        <v>129573.75999999999</v>
      </c>
    </row>
    <row r="492" spans="1:16" x14ac:dyDescent="0.25">
      <c r="A492" s="1" t="s">
        <v>2037</v>
      </c>
      <c r="B492" s="2">
        <v>102253549</v>
      </c>
      <c r="C492" s="4" t="s">
        <v>895</v>
      </c>
      <c r="D492" t="s">
        <v>1129</v>
      </c>
      <c r="E492" t="s">
        <v>513</v>
      </c>
      <c r="F492" t="s">
        <v>1885</v>
      </c>
      <c r="G492">
        <v>82</v>
      </c>
      <c r="H492" s="3">
        <v>20000</v>
      </c>
      <c r="I492">
        <v>0</v>
      </c>
      <c r="J492" s="3">
        <v>20000</v>
      </c>
      <c r="K492">
        <v>574</v>
      </c>
      <c r="L492">
        <v>0</v>
      </c>
      <c r="M492">
        <v>608</v>
      </c>
      <c r="N492" s="3">
        <v>6998.82</v>
      </c>
      <c r="O492" s="3">
        <v>8180.82</v>
      </c>
      <c r="P492" s="3">
        <v>11819.18</v>
      </c>
    </row>
    <row r="493" spans="1:16" x14ac:dyDescent="0.25">
      <c r="A493" s="1" t="s">
        <v>13</v>
      </c>
      <c r="B493" s="2">
        <v>107814204</v>
      </c>
      <c r="C493" s="4" t="s">
        <v>185</v>
      </c>
      <c r="D493" t="s">
        <v>1104</v>
      </c>
      <c r="E493" t="s">
        <v>23</v>
      </c>
      <c r="F493" t="s">
        <v>1274</v>
      </c>
      <c r="G493">
        <v>3</v>
      </c>
      <c r="H493" s="3">
        <v>50000</v>
      </c>
      <c r="I493">
        <v>0</v>
      </c>
      <c r="J493" s="3">
        <v>50000</v>
      </c>
      <c r="K493" s="3">
        <v>1435</v>
      </c>
      <c r="L493" s="3">
        <v>1675.48</v>
      </c>
      <c r="M493" s="3">
        <v>1520</v>
      </c>
      <c r="N493" s="3">
        <v>2867.23</v>
      </c>
      <c r="O493" s="3">
        <v>7497.71</v>
      </c>
      <c r="P493" s="3">
        <v>42502.29</v>
      </c>
    </row>
    <row r="494" spans="1:16" x14ac:dyDescent="0.25">
      <c r="A494" s="1" t="s">
        <v>13</v>
      </c>
      <c r="B494" s="2">
        <v>5400395454</v>
      </c>
      <c r="C494" t="s">
        <v>617</v>
      </c>
      <c r="D494" t="s">
        <v>1137</v>
      </c>
      <c r="E494" t="s">
        <v>159</v>
      </c>
      <c r="F494" t="s">
        <v>1640</v>
      </c>
      <c r="G494">
        <v>572</v>
      </c>
      <c r="H494" s="3">
        <v>150000</v>
      </c>
      <c r="I494">
        <v>0</v>
      </c>
      <c r="J494" s="3">
        <v>150000</v>
      </c>
      <c r="K494" s="3">
        <v>4305</v>
      </c>
      <c r="L494" s="3">
        <v>23981.99</v>
      </c>
      <c r="M494" s="3">
        <v>4098.53</v>
      </c>
      <c r="N494">
        <v>25</v>
      </c>
      <c r="O494" s="3">
        <v>32410.52</v>
      </c>
      <c r="P494" s="3">
        <v>117589.48</v>
      </c>
    </row>
    <row r="495" spans="1:16" x14ac:dyDescent="0.25">
      <c r="A495" s="1" t="s">
        <v>13</v>
      </c>
      <c r="B495" s="2">
        <v>107633745</v>
      </c>
      <c r="C495" t="s">
        <v>179</v>
      </c>
      <c r="D495" t="s">
        <v>1091</v>
      </c>
      <c r="E495" t="s">
        <v>25</v>
      </c>
      <c r="F495" t="s">
        <v>1269</v>
      </c>
      <c r="G495">
        <v>403</v>
      </c>
      <c r="H495" s="3">
        <v>10000</v>
      </c>
      <c r="I495">
        <v>0</v>
      </c>
      <c r="J495" s="3">
        <v>10000</v>
      </c>
      <c r="K495">
        <v>287</v>
      </c>
      <c r="L495">
        <v>0</v>
      </c>
      <c r="M495">
        <v>304</v>
      </c>
      <c r="N495">
        <v>75</v>
      </c>
      <c r="O495">
        <v>666</v>
      </c>
      <c r="P495" s="3">
        <v>9334</v>
      </c>
    </row>
    <row r="496" spans="1:16" x14ac:dyDescent="0.25">
      <c r="A496" s="1" t="s">
        <v>13</v>
      </c>
      <c r="B496" s="2">
        <v>22500217991</v>
      </c>
      <c r="C496" t="s">
        <v>754</v>
      </c>
      <c r="D496" t="s">
        <v>1113</v>
      </c>
      <c r="E496" t="s">
        <v>58</v>
      </c>
      <c r="F496" t="s">
        <v>1760</v>
      </c>
      <c r="G496">
        <v>122</v>
      </c>
      <c r="H496" s="3">
        <v>13200</v>
      </c>
      <c r="I496">
        <v>0</v>
      </c>
      <c r="J496" s="3">
        <v>13200</v>
      </c>
      <c r="K496">
        <v>378.84</v>
      </c>
      <c r="L496">
        <v>0</v>
      </c>
      <c r="M496">
        <v>401.28</v>
      </c>
      <c r="N496">
        <v>125</v>
      </c>
      <c r="O496">
        <v>905.12</v>
      </c>
      <c r="P496" s="3">
        <v>12294.88</v>
      </c>
    </row>
    <row r="497" spans="1:16" x14ac:dyDescent="0.25">
      <c r="A497" s="1" t="s">
        <v>2037</v>
      </c>
      <c r="B497" s="2">
        <v>7300167538</v>
      </c>
      <c r="C497" t="s">
        <v>1025</v>
      </c>
      <c r="D497" t="s">
        <v>1143</v>
      </c>
      <c r="E497" t="s">
        <v>51</v>
      </c>
      <c r="F497" t="s">
        <v>2003</v>
      </c>
      <c r="G497">
        <v>2</v>
      </c>
      <c r="H497" s="3">
        <v>30000</v>
      </c>
      <c r="I497">
        <v>0</v>
      </c>
      <c r="J497" s="3">
        <v>30000</v>
      </c>
      <c r="K497">
        <v>861</v>
      </c>
      <c r="L497">
        <v>0</v>
      </c>
      <c r="M497">
        <v>912</v>
      </c>
      <c r="N497">
        <v>25</v>
      </c>
      <c r="O497" s="3">
        <v>1798</v>
      </c>
      <c r="P497" s="3">
        <v>28202</v>
      </c>
    </row>
    <row r="498" spans="1:16" x14ac:dyDescent="0.25">
      <c r="A498" s="1" t="s">
        <v>13</v>
      </c>
      <c r="B498" s="2">
        <v>6700034579</v>
      </c>
      <c r="C498" t="s">
        <v>643</v>
      </c>
      <c r="D498" t="s">
        <v>1137</v>
      </c>
      <c r="E498" t="s">
        <v>159</v>
      </c>
      <c r="F498" t="s">
        <v>1662</v>
      </c>
      <c r="G498">
        <v>576</v>
      </c>
      <c r="H498" s="3">
        <v>150000</v>
      </c>
      <c r="I498">
        <v>0</v>
      </c>
      <c r="J498" s="3">
        <v>150000</v>
      </c>
      <c r="K498" s="3">
        <v>4305</v>
      </c>
      <c r="L498" s="3">
        <v>23981.99</v>
      </c>
      <c r="M498" s="3">
        <v>4098.53</v>
      </c>
      <c r="N498">
        <v>25</v>
      </c>
      <c r="O498" s="3">
        <v>32410.52</v>
      </c>
      <c r="P498" s="3">
        <v>117589.48</v>
      </c>
    </row>
    <row r="499" spans="1:16" x14ac:dyDescent="0.25">
      <c r="A499" s="1" t="s">
        <v>13</v>
      </c>
      <c r="B499" s="2">
        <v>117208959</v>
      </c>
      <c r="C499" s="4" t="s">
        <v>376</v>
      </c>
      <c r="D499" t="s">
        <v>1124</v>
      </c>
      <c r="E499" t="s">
        <v>166</v>
      </c>
      <c r="F499" t="s">
        <v>1421</v>
      </c>
      <c r="G499">
        <v>9</v>
      </c>
      <c r="H499" s="3">
        <v>30875</v>
      </c>
      <c r="I499">
        <v>0</v>
      </c>
      <c r="J499" s="3">
        <v>30875</v>
      </c>
      <c r="K499">
        <v>886.11</v>
      </c>
      <c r="L499">
        <v>0</v>
      </c>
      <c r="M499">
        <v>938.6</v>
      </c>
      <c r="N499" s="3">
        <v>1281.33</v>
      </c>
      <c r="O499" s="3">
        <v>3106.04</v>
      </c>
      <c r="P499" s="3">
        <v>27768.959999999999</v>
      </c>
    </row>
    <row r="500" spans="1:16" x14ac:dyDescent="0.25">
      <c r="A500" s="1" t="s">
        <v>13</v>
      </c>
      <c r="B500" s="2">
        <v>7100511323</v>
      </c>
      <c r="C500" t="s">
        <v>681</v>
      </c>
      <c r="D500" t="s">
        <v>1137</v>
      </c>
      <c r="E500" t="s">
        <v>68</v>
      </c>
      <c r="F500" t="s">
        <v>1692</v>
      </c>
      <c r="G500">
        <v>853</v>
      </c>
      <c r="H500" s="3">
        <v>12000</v>
      </c>
      <c r="I500">
        <v>0</v>
      </c>
      <c r="J500" s="3">
        <v>12000</v>
      </c>
      <c r="K500">
        <v>344.4</v>
      </c>
      <c r="L500">
        <v>0</v>
      </c>
      <c r="M500">
        <v>364.8</v>
      </c>
      <c r="N500">
        <v>25</v>
      </c>
      <c r="O500">
        <v>734.2</v>
      </c>
      <c r="P500" s="3">
        <v>11265.8</v>
      </c>
    </row>
    <row r="501" spans="1:16" x14ac:dyDescent="0.25">
      <c r="A501" s="1" t="s">
        <v>13</v>
      </c>
      <c r="B501" s="2">
        <v>6500016370</v>
      </c>
      <c r="C501" t="s">
        <v>637</v>
      </c>
      <c r="D501" t="s">
        <v>1137</v>
      </c>
      <c r="E501" t="s">
        <v>145</v>
      </c>
      <c r="F501" t="s">
        <v>1657</v>
      </c>
      <c r="G501">
        <v>908</v>
      </c>
      <c r="H501" s="3">
        <v>12500</v>
      </c>
      <c r="I501">
        <v>0</v>
      </c>
      <c r="J501" s="3">
        <v>12500</v>
      </c>
      <c r="K501">
        <v>358.75</v>
      </c>
      <c r="L501">
        <v>0</v>
      </c>
      <c r="M501">
        <v>380</v>
      </c>
      <c r="N501">
        <v>25</v>
      </c>
      <c r="O501">
        <v>763.75</v>
      </c>
      <c r="P501" s="3">
        <v>11736.25</v>
      </c>
    </row>
    <row r="502" spans="1:16" x14ac:dyDescent="0.25">
      <c r="A502" s="1" t="s">
        <v>2037</v>
      </c>
      <c r="B502" s="2">
        <v>103276812</v>
      </c>
      <c r="C502" t="s">
        <v>896</v>
      </c>
      <c r="D502" t="s">
        <v>1115</v>
      </c>
      <c r="E502" t="s">
        <v>78</v>
      </c>
      <c r="F502" t="s">
        <v>1886</v>
      </c>
      <c r="G502">
        <v>2</v>
      </c>
      <c r="H502" s="3">
        <v>22000</v>
      </c>
      <c r="I502">
        <v>0</v>
      </c>
      <c r="J502" s="3">
        <v>22000</v>
      </c>
      <c r="K502">
        <v>631.4</v>
      </c>
      <c r="L502">
        <v>0</v>
      </c>
      <c r="M502">
        <v>668.8</v>
      </c>
      <c r="N502">
        <v>25</v>
      </c>
      <c r="O502" s="3">
        <v>1325.2</v>
      </c>
      <c r="P502" s="3">
        <v>20674.8</v>
      </c>
    </row>
    <row r="503" spans="1:16" x14ac:dyDescent="0.25">
      <c r="A503" s="1" t="s">
        <v>13</v>
      </c>
      <c r="B503" s="2">
        <v>5700087561</v>
      </c>
      <c r="C503" t="s">
        <v>632</v>
      </c>
      <c r="D503" t="s">
        <v>1090</v>
      </c>
      <c r="E503" t="s">
        <v>482</v>
      </c>
      <c r="F503" t="s">
        <v>1653</v>
      </c>
      <c r="G503">
        <v>15</v>
      </c>
      <c r="H503" s="3">
        <v>40000</v>
      </c>
      <c r="I503">
        <v>0</v>
      </c>
      <c r="J503" s="3">
        <v>40000</v>
      </c>
      <c r="K503" s="3">
        <v>1148</v>
      </c>
      <c r="L503">
        <v>264.13</v>
      </c>
      <c r="M503" s="3">
        <v>1216</v>
      </c>
      <c r="N503" s="3">
        <v>1365.12</v>
      </c>
      <c r="O503" s="3">
        <v>3993.25</v>
      </c>
      <c r="P503" s="3">
        <v>36006.75</v>
      </c>
    </row>
    <row r="504" spans="1:16" x14ac:dyDescent="0.25">
      <c r="A504" s="1" t="s">
        <v>13</v>
      </c>
      <c r="B504" s="2">
        <v>104746946</v>
      </c>
      <c r="C504" s="4" t="s">
        <v>128</v>
      </c>
      <c r="D504" t="s">
        <v>1106</v>
      </c>
      <c r="E504" t="s">
        <v>129</v>
      </c>
      <c r="F504" t="s">
        <v>1232</v>
      </c>
      <c r="G504">
        <v>29</v>
      </c>
      <c r="H504" s="3">
        <v>30000</v>
      </c>
      <c r="I504">
        <v>0</v>
      </c>
      <c r="J504" s="3">
        <v>30000</v>
      </c>
      <c r="K504">
        <v>861</v>
      </c>
      <c r="L504">
        <v>0</v>
      </c>
      <c r="M504">
        <v>912</v>
      </c>
      <c r="N504" s="3">
        <v>1365.12</v>
      </c>
      <c r="O504" s="3">
        <v>3138.12</v>
      </c>
      <c r="P504" s="3">
        <v>26861.88</v>
      </c>
    </row>
    <row r="505" spans="1:16" x14ac:dyDescent="0.25">
      <c r="A505" s="1" t="s">
        <v>13</v>
      </c>
      <c r="B505" s="2">
        <v>11000045192</v>
      </c>
      <c r="C505" t="s">
        <v>703</v>
      </c>
      <c r="D505" t="s">
        <v>1137</v>
      </c>
      <c r="E505" t="s">
        <v>418</v>
      </c>
      <c r="F505" t="s">
        <v>1713</v>
      </c>
      <c r="G505">
        <v>855</v>
      </c>
      <c r="H505" s="3">
        <v>12500</v>
      </c>
      <c r="I505">
        <v>0</v>
      </c>
      <c r="J505" s="3">
        <v>12500</v>
      </c>
      <c r="K505">
        <v>358.75</v>
      </c>
      <c r="L505">
        <v>0</v>
      </c>
      <c r="M505">
        <v>380</v>
      </c>
      <c r="N505">
        <v>25</v>
      </c>
      <c r="O505">
        <v>763.75</v>
      </c>
      <c r="P505" s="3">
        <v>11736.25</v>
      </c>
    </row>
    <row r="506" spans="1:16" x14ac:dyDescent="0.25">
      <c r="A506" s="1" t="s">
        <v>13</v>
      </c>
      <c r="B506" s="2">
        <v>1001035987</v>
      </c>
      <c r="C506" t="s">
        <v>450</v>
      </c>
      <c r="D506" t="s">
        <v>1137</v>
      </c>
      <c r="E506" t="s">
        <v>78</v>
      </c>
      <c r="F506" t="s">
        <v>1487</v>
      </c>
      <c r="G506">
        <v>829</v>
      </c>
      <c r="H506" s="3">
        <v>15000</v>
      </c>
      <c r="I506">
        <v>0</v>
      </c>
      <c r="J506" s="3">
        <v>15000</v>
      </c>
      <c r="K506">
        <v>430.5</v>
      </c>
      <c r="L506">
        <v>0</v>
      </c>
      <c r="M506">
        <v>456</v>
      </c>
      <c r="N506">
        <v>25</v>
      </c>
      <c r="O506">
        <v>911.5</v>
      </c>
      <c r="P506" s="3">
        <v>14088.5</v>
      </c>
    </row>
    <row r="507" spans="1:16" x14ac:dyDescent="0.25">
      <c r="A507" s="1" t="s">
        <v>13</v>
      </c>
      <c r="B507" s="2">
        <v>22300599606</v>
      </c>
      <c r="C507" t="s">
        <v>725</v>
      </c>
      <c r="D507" t="s">
        <v>1108</v>
      </c>
      <c r="E507" t="s">
        <v>145</v>
      </c>
      <c r="F507" t="s">
        <v>1733</v>
      </c>
      <c r="G507">
        <v>124</v>
      </c>
      <c r="H507" s="3">
        <v>30000</v>
      </c>
      <c r="I507">
        <v>0</v>
      </c>
      <c r="J507" s="3">
        <v>30000</v>
      </c>
      <c r="K507">
        <v>861</v>
      </c>
      <c r="L507">
        <v>0</v>
      </c>
      <c r="M507">
        <v>912</v>
      </c>
      <c r="N507" s="3">
        <v>2112</v>
      </c>
      <c r="O507" s="3">
        <v>3885</v>
      </c>
      <c r="P507" s="3">
        <v>26115</v>
      </c>
    </row>
    <row r="508" spans="1:16" x14ac:dyDescent="0.25">
      <c r="A508" s="1" t="s">
        <v>2037</v>
      </c>
      <c r="B508" s="2">
        <v>117934430</v>
      </c>
      <c r="C508" t="s">
        <v>968</v>
      </c>
      <c r="D508" t="s">
        <v>1141</v>
      </c>
      <c r="E508" t="s">
        <v>747</v>
      </c>
      <c r="F508" t="s">
        <v>1950</v>
      </c>
      <c r="G508">
        <v>68</v>
      </c>
      <c r="H508" s="3">
        <v>35000</v>
      </c>
      <c r="I508">
        <v>0</v>
      </c>
      <c r="J508" s="3">
        <v>35000</v>
      </c>
      <c r="K508" s="3">
        <v>1004.5</v>
      </c>
      <c r="L508">
        <v>0</v>
      </c>
      <c r="M508" s="3">
        <v>1064</v>
      </c>
      <c r="N508">
        <v>25</v>
      </c>
      <c r="O508" s="3">
        <v>2093.5</v>
      </c>
      <c r="P508" s="3">
        <v>32906.5</v>
      </c>
    </row>
    <row r="509" spans="1:16" x14ac:dyDescent="0.25">
      <c r="A509" s="1" t="s">
        <v>13</v>
      </c>
      <c r="B509" s="2">
        <v>113993968</v>
      </c>
      <c r="C509" t="s">
        <v>304</v>
      </c>
      <c r="D509" t="s">
        <v>1082</v>
      </c>
      <c r="E509" t="s">
        <v>29</v>
      </c>
      <c r="F509" t="s">
        <v>1365</v>
      </c>
      <c r="G509">
        <v>75</v>
      </c>
      <c r="H509" s="3">
        <v>40000</v>
      </c>
      <c r="I509">
        <v>0</v>
      </c>
      <c r="J509" s="3">
        <v>40000</v>
      </c>
      <c r="K509" s="3">
        <v>1148</v>
      </c>
      <c r="L509">
        <v>442.65</v>
      </c>
      <c r="M509" s="3">
        <v>1216</v>
      </c>
      <c r="N509">
        <v>25</v>
      </c>
      <c r="O509" s="3">
        <v>2831.65</v>
      </c>
      <c r="P509" s="3">
        <v>37168.35</v>
      </c>
    </row>
    <row r="510" spans="1:16" x14ac:dyDescent="0.25">
      <c r="A510" s="1" t="s">
        <v>13</v>
      </c>
      <c r="B510" s="2">
        <v>111607776</v>
      </c>
      <c r="C510" s="4" t="s">
        <v>255</v>
      </c>
      <c r="D510" t="s">
        <v>1100</v>
      </c>
      <c r="E510" t="s">
        <v>71</v>
      </c>
      <c r="F510" t="s">
        <v>1324</v>
      </c>
      <c r="G510">
        <v>2</v>
      </c>
      <c r="H510" s="3">
        <v>100000</v>
      </c>
      <c r="I510">
        <v>0</v>
      </c>
      <c r="J510" s="3">
        <v>100000</v>
      </c>
      <c r="K510" s="3">
        <v>2870</v>
      </c>
      <c r="L510" s="3">
        <v>11510.31</v>
      </c>
      <c r="M510" s="3">
        <v>3040</v>
      </c>
      <c r="N510" s="3">
        <v>6928.13</v>
      </c>
      <c r="O510" s="3">
        <v>24348.44</v>
      </c>
      <c r="P510" s="3">
        <v>75651.56</v>
      </c>
    </row>
    <row r="511" spans="1:16" x14ac:dyDescent="0.25">
      <c r="A511" s="1" t="s">
        <v>13</v>
      </c>
      <c r="B511" s="2">
        <v>4400213650</v>
      </c>
      <c r="C511" t="s">
        <v>586</v>
      </c>
      <c r="D511" t="s">
        <v>1137</v>
      </c>
      <c r="E511" t="s">
        <v>23</v>
      </c>
      <c r="F511" t="s">
        <v>1612</v>
      </c>
      <c r="G511">
        <v>432</v>
      </c>
      <c r="H511" s="3">
        <v>10000</v>
      </c>
      <c r="I511">
        <v>0</v>
      </c>
      <c r="J511" s="3">
        <v>10000</v>
      </c>
      <c r="K511">
        <v>287</v>
      </c>
      <c r="L511">
        <v>0</v>
      </c>
      <c r="M511">
        <v>304</v>
      </c>
      <c r="N511" s="3">
        <v>1245</v>
      </c>
      <c r="O511" s="3">
        <v>1836</v>
      </c>
      <c r="P511" s="3">
        <v>8164</v>
      </c>
    </row>
    <row r="512" spans="1:16" x14ac:dyDescent="0.25">
      <c r="A512" s="1" t="s">
        <v>13</v>
      </c>
      <c r="B512" s="2">
        <v>40208854824</v>
      </c>
      <c r="C512" t="s">
        <v>769</v>
      </c>
      <c r="D512" t="s">
        <v>1082</v>
      </c>
      <c r="E512" t="s">
        <v>29</v>
      </c>
      <c r="F512" t="s">
        <v>1774</v>
      </c>
      <c r="G512">
        <v>106</v>
      </c>
      <c r="H512" s="3">
        <v>31000</v>
      </c>
      <c r="I512">
        <v>0</v>
      </c>
      <c r="J512" s="3">
        <v>31000</v>
      </c>
      <c r="K512">
        <v>889.7</v>
      </c>
      <c r="L512">
        <v>0</v>
      </c>
      <c r="M512">
        <v>942.4</v>
      </c>
      <c r="N512">
        <v>25</v>
      </c>
      <c r="O512" s="3">
        <v>1857.1</v>
      </c>
      <c r="P512" s="3">
        <v>29142.9</v>
      </c>
    </row>
    <row r="513" spans="1:16" x14ac:dyDescent="0.25">
      <c r="A513" s="1" t="s">
        <v>2037</v>
      </c>
      <c r="B513" s="2">
        <v>3102033093</v>
      </c>
      <c r="C513" t="s">
        <v>995</v>
      </c>
      <c r="D513" t="s">
        <v>1144</v>
      </c>
      <c r="E513" t="s">
        <v>284</v>
      </c>
      <c r="F513" t="s">
        <v>1974</v>
      </c>
      <c r="G513">
        <v>137</v>
      </c>
      <c r="H513" s="3">
        <v>30870</v>
      </c>
      <c r="I513">
        <v>0</v>
      </c>
      <c r="J513" s="3">
        <v>30870</v>
      </c>
      <c r="K513">
        <v>885.97</v>
      </c>
      <c r="L513">
        <v>0</v>
      </c>
      <c r="M513">
        <v>938.45</v>
      </c>
      <c r="N513">
        <v>829.22</v>
      </c>
      <c r="O513" s="3">
        <v>2653.64</v>
      </c>
      <c r="P513" s="3">
        <v>28216.36</v>
      </c>
    </row>
    <row r="514" spans="1:16" x14ac:dyDescent="0.25">
      <c r="A514" s="1" t="s">
        <v>2037</v>
      </c>
      <c r="B514" s="2">
        <v>118413293</v>
      </c>
      <c r="C514" t="s">
        <v>970</v>
      </c>
      <c r="D514" t="s">
        <v>1133</v>
      </c>
      <c r="E514" t="s">
        <v>181</v>
      </c>
      <c r="F514" t="s">
        <v>1952</v>
      </c>
      <c r="G514">
        <v>140</v>
      </c>
      <c r="H514" s="3">
        <v>12000</v>
      </c>
      <c r="I514">
        <v>0</v>
      </c>
      <c r="J514" s="3">
        <v>12000</v>
      </c>
      <c r="K514">
        <v>344.4</v>
      </c>
      <c r="L514">
        <v>0</v>
      </c>
      <c r="M514">
        <v>364.8</v>
      </c>
      <c r="N514">
        <v>25</v>
      </c>
      <c r="O514">
        <v>734.2</v>
      </c>
      <c r="P514" s="3">
        <v>11265.8</v>
      </c>
    </row>
    <row r="515" spans="1:16" x14ac:dyDescent="0.25">
      <c r="A515" s="1" t="s">
        <v>2037</v>
      </c>
      <c r="B515" s="2">
        <v>104243522</v>
      </c>
      <c r="C515" t="s">
        <v>902</v>
      </c>
      <c r="D515" t="s">
        <v>1132</v>
      </c>
      <c r="E515" t="s">
        <v>903</v>
      </c>
      <c r="F515" t="s">
        <v>1891</v>
      </c>
      <c r="G515">
        <v>2</v>
      </c>
      <c r="H515" s="3">
        <v>32500</v>
      </c>
      <c r="I515">
        <v>0</v>
      </c>
      <c r="J515" s="3">
        <v>32500</v>
      </c>
      <c r="K515">
        <v>932.75</v>
      </c>
      <c r="L515">
        <v>0</v>
      </c>
      <c r="M515">
        <v>988</v>
      </c>
      <c r="N515">
        <v>75</v>
      </c>
      <c r="O515" s="3">
        <v>1995.75</v>
      </c>
      <c r="P515" s="3">
        <v>30504.25</v>
      </c>
    </row>
    <row r="516" spans="1:16" x14ac:dyDescent="0.25">
      <c r="A516" s="1" t="s">
        <v>2037</v>
      </c>
      <c r="B516" s="2">
        <v>118911239</v>
      </c>
      <c r="C516" t="s">
        <v>971</v>
      </c>
      <c r="D516" t="s">
        <v>1133</v>
      </c>
      <c r="E516" t="s">
        <v>181</v>
      </c>
      <c r="F516" t="s">
        <v>1953</v>
      </c>
      <c r="G516">
        <v>144</v>
      </c>
      <c r="H516" s="3">
        <v>17000</v>
      </c>
      <c r="I516">
        <v>0</v>
      </c>
      <c r="J516" s="3">
        <v>17000</v>
      </c>
      <c r="K516">
        <v>487.9</v>
      </c>
      <c r="L516">
        <v>0</v>
      </c>
      <c r="M516">
        <v>516.79999999999995</v>
      </c>
      <c r="N516">
        <v>25</v>
      </c>
      <c r="O516" s="3">
        <v>1029.7</v>
      </c>
      <c r="P516" s="3">
        <v>15970.3</v>
      </c>
    </row>
    <row r="517" spans="1:16" x14ac:dyDescent="0.25">
      <c r="A517" s="1" t="s">
        <v>13</v>
      </c>
      <c r="B517" s="2">
        <v>9300289692</v>
      </c>
      <c r="C517" t="s">
        <v>699</v>
      </c>
      <c r="D517" t="s">
        <v>1115</v>
      </c>
      <c r="E517" t="s">
        <v>78</v>
      </c>
      <c r="F517" t="s">
        <v>1709</v>
      </c>
      <c r="G517">
        <v>59</v>
      </c>
      <c r="H517" s="3">
        <v>22000</v>
      </c>
      <c r="I517">
        <v>0</v>
      </c>
      <c r="J517" s="3">
        <v>22000</v>
      </c>
      <c r="K517">
        <v>631.4</v>
      </c>
      <c r="L517">
        <v>0</v>
      </c>
      <c r="M517">
        <v>668.8</v>
      </c>
      <c r="N517" s="3">
        <v>11459.09</v>
      </c>
      <c r="O517" s="3">
        <v>12759.29</v>
      </c>
      <c r="P517" s="3">
        <v>9240.7099999999991</v>
      </c>
    </row>
    <row r="518" spans="1:16" x14ac:dyDescent="0.25">
      <c r="A518" s="1" t="s">
        <v>13</v>
      </c>
      <c r="B518" s="2">
        <v>112753959</v>
      </c>
      <c r="C518" t="s">
        <v>282</v>
      </c>
      <c r="D518" t="s">
        <v>1095</v>
      </c>
      <c r="E518" t="s">
        <v>78</v>
      </c>
      <c r="F518" t="s">
        <v>1347</v>
      </c>
      <c r="G518">
        <v>37</v>
      </c>
      <c r="H518" s="3">
        <v>22000</v>
      </c>
      <c r="I518">
        <v>0</v>
      </c>
      <c r="J518" s="3">
        <v>22000</v>
      </c>
      <c r="K518">
        <v>631.4</v>
      </c>
      <c r="L518">
        <v>0</v>
      </c>
      <c r="M518">
        <v>668.8</v>
      </c>
      <c r="N518" s="3">
        <v>1502.66</v>
      </c>
      <c r="O518" s="3">
        <v>2802.86</v>
      </c>
      <c r="P518" s="3">
        <v>19197.14</v>
      </c>
    </row>
    <row r="519" spans="1:16" x14ac:dyDescent="0.25">
      <c r="A519" s="1" t="s">
        <v>13</v>
      </c>
      <c r="B519" s="2">
        <v>114405087</v>
      </c>
      <c r="C519" s="4" t="s">
        <v>315</v>
      </c>
      <c r="D519" t="s">
        <v>1120</v>
      </c>
      <c r="E519" t="s">
        <v>216</v>
      </c>
      <c r="F519" t="s">
        <v>1373</v>
      </c>
      <c r="G519">
        <v>11</v>
      </c>
      <c r="H519" s="3">
        <v>50000</v>
      </c>
      <c r="I519">
        <v>0</v>
      </c>
      <c r="J519" s="3">
        <v>50000</v>
      </c>
      <c r="K519" s="3">
        <v>1435</v>
      </c>
      <c r="L519" s="3">
        <v>1675.48</v>
      </c>
      <c r="M519" s="3">
        <v>1520</v>
      </c>
      <c r="N519" s="3">
        <v>8813.86</v>
      </c>
      <c r="O519" s="3">
        <v>13444.34</v>
      </c>
      <c r="P519" s="3">
        <v>36555.660000000003</v>
      </c>
    </row>
    <row r="520" spans="1:16" x14ac:dyDescent="0.25">
      <c r="A520" s="1" t="s">
        <v>13</v>
      </c>
      <c r="B520" s="2">
        <v>113624902</v>
      </c>
      <c r="C520" t="s">
        <v>297</v>
      </c>
      <c r="D520" t="s">
        <v>1124</v>
      </c>
      <c r="E520" t="s">
        <v>129</v>
      </c>
      <c r="F520" t="s">
        <v>1358</v>
      </c>
      <c r="G520">
        <v>39</v>
      </c>
      <c r="H520" s="3">
        <v>90000</v>
      </c>
      <c r="I520">
        <v>0</v>
      </c>
      <c r="J520" s="3">
        <v>90000</v>
      </c>
      <c r="K520" s="3">
        <v>2583</v>
      </c>
      <c r="L520" s="3">
        <v>9753.1200000000008</v>
      </c>
      <c r="M520" s="3">
        <v>2736</v>
      </c>
      <c r="N520">
        <v>25</v>
      </c>
      <c r="O520" s="3">
        <v>15097.12</v>
      </c>
      <c r="P520" s="3">
        <v>74902.880000000005</v>
      </c>
    </row>
    <row r="521" spans="1:16" s="23" customFormat="1" x14ac:dyDescent="0.25">
      <c r="A521" s="1" t="s">
        <v>13</v>
      </c>
      <c r="B521" s="2">
        <v>104624937</v>
      </c>
      <c r="C521" t="s">
        <v>124</v>
      </c>
      <c r="D521" t="s">
        <v>1108</v>
      </c>
      <c r="E521" t="s">
        <v>125</v>
      </c>
      <c r="F521" t="s">
        <v>1230</v>
      </c>
      <c r="G521">
        <v>87</v>
      </c>
      <c r="H521" s="3">
        <v>23000</v>
      </c>
      <c r="I521">
        <v>0</v>
      </c>
      <c r="J521" s="3">
        <v>23000</v>
      </c>
      <c r="K521">
        <v>660.1</v>
      </c>
      <c r="L521">
        <v>0</v>
      </c>
      <c r="M521">
        <v>699.2</v>
      </c>
      <c r="N521" s="3">
        <v>3024.36</v>
      </c>
      <c r="O521" s="3">
        <v>4383.66</v>
      </c>
      <c r="P521" s="3">
        <v>18616.34</v>
      </c>
    </row>
    <row r="522" spans="1:16" x14ac:dyDescent="0.25">
      <c r="A522" s="1" t="s">
        <v>13</v>
      </c>
      <c r="B522" s="2">
        <v>115184343</v>
      </c>
      <c r="C522" t="s">
        <v>337</v>
      </c>
      <c r="D522" t="s">
        <v>1108</v>
      </c>
      <c r="E522" t="s">
        <v>125</v>
      </c>
      <c r="F522" t="s">
        <v>1390</v>
      </c>
      <c r="G522">
        <v>95</v>
      </c>
      <c r="H522" s="3">
        <v>23000</v>
      </c>
      <c r="I522">
        <v>0</v>
      </c>
      <c r="J522" s="3">
        <v>23000</v>
      </c>
      <c r="K522">
        <v>660.1</v>
      </c>
      <c r="L522">
        <v>0</v>
      </c>
      <c r="M522">
        <v>699.2</v>
      </c>
      <c r="N522">
        <v>829.22</v>
      </c>
      <c r="O522" s="3">
        <v>2188.52</v>
      </c>
      <c r="P522" s="3">
        <v>20811.48</v>
      </c>
    </row>
    <row r="523" spans="1:16" x14ac:dyDescent="0.25">
      <c r="A523" s="1" t="s">
        <v>2037</v>
      </c>
      <c r="B523" s="2">
        <v>7100363857</v>
      </c>
      <c r="C523" t="s">
        <v>1020</v>
      </c>
      <c r="D523" t="s">
        <v>1131</v>
      </c>
      <c r="E523" t="s">
        <v>51</v>
      </c>
      <c r="F523" t="s">
        <v>1998</v>
      </c>
      <c r="G523">
        <v>21</v>
      </c>
      <c r="H523" s="3">
        <v>35000</v>
      </c>
      <c r="I523">
        <v>0</v>
      </c>
      <c r="J523" s="3">
        <v>35000</v>
      </c>
      <c r="K523" s="3">
        <v>1004.5</v>
      </c>
      <c r="L523">
        <v>0</v>
      </c>
      <c r="M523" s="3">
        <v>1064</v>
      </c>
      <c r="N523" s="3">
        <v>1195.33</v>
      </c>
      <c r="O523" s="3">
        <v>3263.83</v>
      </c>
      <c r="P523" s="3">
        <v>31736.17</v>
      </c>
    </row>
    <row r="524" spans="1:16" x14ac:dyDescent="0.25">
      <c r="A524" s="1" t="s">
        <v>13</v>
      </c>
      <c r="B524" s="2">
        <v>40220720144</v>
      </c>
      <c r="C524" t="s">
        <v>790</v>
      </c>
      <c r="D524" t="s">
        <v>1108</v>
      </c>
      <c r="E524" t="s">
        <v>125</v>
      </c>
      <c r="F524" t="s">
        <v>1794</v>
      </c>
      <c r="G524">
        <v>73</v>
      </c>
      <c r="H524" s="3">
        <v>25000</v>
      </c>
      <c r="I524">
        <v>0</v>
      </c>
      <c r="J524" s="3">
        <v>25000</v>
      </c>
      <c r="K524">
        <v>717.5</v>
      </c>
      <c r="L524">
        <v>0</v>
      </c>
      <c r="M524">
        <v>760</v>
      </c>
      <c r="N524">
        <v>829.22</v>
      </c>
      <c r="O524" s="3">
        <v>2306.7199999999998</v>
      </c>
      <c r="P524" s="3">
        <v>22693.279999999999</v>
      </c>
    </row>
    <row r="525" spans="1:16" x14ac:dyDescent="0.25">
      <c r="A525" s="1" t="s">
        <v>13</v>
      </c>
      <c r="B525" s="2">
        <v>114166382</v>
      </c>
      <c r="C525" t="s">
        <v>305</v>
      </c>
      <c r="D525" t="s">
        <v>1120</v>
      </c>
      <c r="E525" t="s">
        <v>306</v>
      </c>
      <c r="F525" t="s">
        <v>1366</v>
      </c>
      <c r="G525">
        <v>10</v>
      </c>
      <c r="H525" s="3">
        <v>35000</v>
      </c>
      <c r="I525">
        <v>0</v>
      </c>
      <c r="J525" s="3">
        <v>35000</v>
      </c>
      <c r="K525" s="3">
        <v>1004.5</v>
      </c>
      <c r="L525">
        <v>0</v>
      </c>
      <c r="M525" s="3">
        <v>1064</v>
      </c>
      <c r="N525" s="3">
        <v>10444.700000000001</v>
      </c>
      <c r="O525" s="3">
        <v>12513.2</v>
      </c>
      <c r="P525" s="3">
        <v>22486.799999999999</v>
      </c>
    </row>
    <row r="526" spans="1:16" x14ac:dyDescent="0.25">
      <c r="A526" s="1" t="s">
        <v>2037</v>
      </c>
      <c r="B526" s="2">
        <v>4701671457</v>
      </c>
      <c r="C526" t="s">
        <v>1005</v>
      </c>
      <c r="D526" t="s">
        <v>1133</v>
      </c>
      <c r="E526" t="s">
        <v>78</v>
      </c>
      <c r="F526" t="s">
        <v>1984</v>
      </c>
      <c r="G526">
        <v>128</v>
      </c>
      <c r="H526" s="3">
        <v>20000</v>
      </c>
      <c r="I526">
        <v>0</v>
      </c>
      <c r="J526" s="3">
        <v>20000</v>
      </c>
      <c r="K526">
        <v>574</v>
      </c>
      <c r="L526">
        <v>0</v>
      </c>
      <c r="M526">
        <v>608</v>
      </c>
      <c r="N526">
        <v>25</v>
      </c>
      <c r="O526" s="3">
        <v>1207</v>
      </c>
      <c r="P526" s="3">
        <v>18793</v>
      </c>
    </row>
    <row r="527" spans="1:16" x14ac:dyDescent="0.25">
      <c r="A527" s="1" t="s">
        <v>13</v>
      </c>
      <c r="B527" s="2">
        <v>301279899</v>
      </c>
      <c r="C527" t="s">
        <v>434</v>
      </c>
      <c r="D527" t="s">
        <v>1137</v>
      </c>
      <c r="E527" t="s">
        <v>58</v>
      </c>
      <c r="F527" t="s">
        <v>1473</v>
      </c>
      <c r="G527">
        <v>764</v>
      </c>
      <c r="H527" s="3">
        <v>12500</v>
      </c>
      <c r="I527">
        <v>0</v>
      </c>
      <c r="J527" s="3">
        <v>12500</v>
      </c>
      <c r="K527">
        <v>358.75</v>
      </c>
      <c r="L527">
        <v>0</v>
      </c>
      <c r="M527">
        <v>380</v>
      </c>
      <c r="N527">
        <v>25</v>
      </c>
      <c r="O527">
        <v>763.75</v>
      </c>
      <c r="P527" s="3">
        <v>11736.25</v>
      </c>
    </row>
    <row r="528" spans="1:16" x14ac:dyDescent="0.25">
      <c r="A528" s="1" t="s">
        <v>13</v>
      </c>
      <c r="B528" s="2">
        <v>118487388</v>
      </c>
      <c r="C528" s="4" t="s">
        <v>399</v>
      </c>
      <c r="D528" t="s">
        <v>1108</v>
      </c>
      <c r="E528" t="s">
        <v>29</v>
      </c>
      <c r="F528" t="s">
        <v>1443</v>
      </c>
      <c r="G528">
        <v>29</v>
      </c>
      <c r="H528" s="3">
        <v>45000</v>
      </c>
      <c r="I528">
        <v>0</v>
      </c>
      <c r="J528" s="3">
        <v>45000</v>
      </c>
      <c r="K528" s="3">
        <v>1291.5</v>
      </c>
      <c r="L528" s="3">
        <v>1148.33</v>
      </c>
      <c r="M528" s="3">
        <v>1368</v>
      </c>
      <c r="N528">
        <v>829.22</v>
      </c>
      <c r="O528" s="3">
        <v>4637.05</v>
      </c>
      <c r="P528" s="3">
        <v>40362.949999999997</v>
      </c>
    </row>
    <row r="529" spans="1:16" x14ac:dyDescent="0.25">
      <c r="A529" s="1" t="s">
        <v>13</v>
      </c>
      <c r="B529" s="2">
        <v>117281113</v>
      </c>
      <c r="C529" s="4" t="s">
        <v>378</v>
      </c>
      <c r="D529" t="s">
        <v>1090</v>
      </c>
      <c r="E529" t="s">
        <v>379</v>
      </c>
      <c r="F529" t="s">
        <v>1423</v>
      </c>
      <c r="G529">
        <v>8</v>
      </c>
      <c r="H529" s="3">
        <v>60000</v>
      </c>
      <c r="I529">
        <v>0</v>
      </c>
      <c r="J529" s="3">
        <v>60000</v>
      </c>
      <c r="K529" s="3">
        <v>1722</v>
      </c>
      <c r="L529">
        <v>0</v>
      </c>
      <c r="M529" s="3">
        <v>1824</v>
      </c>
      <c r="N529" s="3">
        <v>3359.46</v>
      </c>
      <c r="O529" s="3">
        <v>6905.46</v>
      </c>
      <c r="P529" s="3">
        <v>53094.54</v>
      </c>
    </row>
    <row r="530" spans="1:16" x14ac:dyDescent="0.25">
      <c r="A530" s="1" t="s">
        <v>13</v>
      </c>
      <c r="B530" s="2">
        <v>114847080</v>
      </c>
      <c r="C530" s="4" t="s">
        <v>324</v>
      </c>
      <c r="D530" t="s">
        <v>1124</v>
      </c>
      <c r="E530" t="s">
        <v>325</v>
      </c>
      <c r="F530" t="s">
        <v>1382</v>
      </c>
      <c r="G530">
        <v>7</v>
      </c>
      <c r="H530" s="3">
        <v>44375</v>
      </c>
      <c r="I530">
        <v>0</v>
      </c>
      <c r="J530" s="3">
        <v>44375</v>
      </c>
      <c r="K530" s="3">
        <v>1273.56</v>
      </c>
      <c r="L530" s="3">
        <v>1060.1199999999999</v>
      </c>
      <c r="M530" s="3">
        <v>1349</v>
      </c>
      <c r="N530" s="3">
        <v>13999.15</v>
      </c>
      <c r="O530" s="3">
        <v>17681.830000000002</v>
      </c>
      <c r="P530" s="3">
        <v>26693.17</v>
      </c>
    </row>
    <row r="531" spans="1:16" x14ac:dyDescent="0.25">
      <c r="A531" s="1" t="s">
        <v>13</v>
      </c>
      <c r="B531" s="2">
        <v>116384199</v>
      </c>
      <c r="C531" s="4" t="s">
        <v>362</v>
      </c>
      <c r="D531" t="s">
        <v>1101</v>
      </c>
      <c r="E531" t="s">
        <v>289</v>
      </c>
      <c r="F531" t="s">
        <v>1411</v>
      </c>
      <c r="G531">
        <v>38</v>
      </c>
      <c r="H531" s="3">
        <v>70000</v>
      </c>
      <c r="I531">
        <v>0</v>
      </c>
      <c r="J531" s="3">
        <v>70000</v>
      </c>
      <c r="K531" s="3">
        <v>2009</v>
      </c>
      <c r="L531" s="3">
        <v>5130.45</v>
      </c>
      <c r="M531" s="3">
        <v>2128</v>
      </c>
      <c r="N531" s="3">
        <v>1315.12</v>
      </c>
      <c r="O531" s="3">
        <v>10582.57</v>
      </c>
      <c r="P531" s="3">
        <v>59417.43</v>
      </c>
    </row>
    <row r="532" spans="1:16" x14ac:dyDescent="0.25">
      <c r="A532" s="1" t="s">
        <v>2037</v>
      </c>
      <c r="B532" s="2">
        <v>100005768</v>
      </c>
      <c r="C532" t="s">
        <v>873</v>
      </c>
      <c r="D532" t="s">
        <v>1133</v>
      </c>
      <c r="E532" t="s">
        <v>284</v>
      </c>
      <c r="F532" t="s">
        <v>1866</v>
      </c>
      <c r="G532">
        <v>4</v>
      </c>
      <c r="H532" s="3">
        <v>17600</v>
      </c>
      <c r="I532">
        <v>0</v>
      </c>
      <c r="J532" s="3">
        <v>17600</v>
      </c>
      <c r="K532">
        <v>505.12</v>
      </c>
      <c r="L532">
        <v>0</v>
      </c>
      <c r="M532">
        <v>535.04</v>
      </c>
      <c r="N532" s="3">
        <v>1402.66</v>
      </c>
      <c r="O532" s="3">
        <v>2442.8200000000002</v>
      </c>
      <c r="P532" s="3">
        <v>15157.18</v>
      </c>
    </row>
    <row r="533" spans="1:16" x14ac:dyDescent="0.25">
      <c r="A533" s="1" t="s">
        <v>2037</v>
      </c>
      <c r="B533" s="2">
        <v>112148820</v>
      </c>
      <c r="C533" t="s">
        <v>936</v>
      </c>
      <c r="D533" t="s">
        <v>1133</v>
      </c>
      <c r="E533" t="s">
        <v>181</v>
      </c>
      <c r="F533" t="s">
        <v>1925</v>
      </c>
      <c r="G533">
        <v>114</v>
      </c>
      <c r="H533" s="3">
        <v>12000</v>
      </c>
      <c r="I533">
        <v>0</v>
      </c>
      <c r="J533" s="3">
        <v>12000</v>
      </c>
      <c r="K533">
        <v>344.4</v>
      </c>
      <c r="L533">
        <v>0</v>
      </c>
      <c r="M533">
        <v>364.8</v>
      </c>
      <c r="N533">
        <v>25</v>
      </c>
      <c r="O533">
        <v>734.2</v>
      </c>
      <c r="P533" s="3">
        <v>11265.8</v>
      </c>
    </row>
    <row r="534" spans="1:16" x14ac:dyDescent="0.25">
      <c r="A534" s="1" t="s">
        <v>13</v>
      </c>
      <c r="B534" s="2">
        <v>7100447288</v>
      </c>
      <c r="C534" t="s">
        <v>677</v>
      </c>
      <c r="D534" t="s">
        <v>1109</v>
      </c>
      <c r="E534" t="s">
        <v>678</v>
      </c>
      <c r="F534" t="s">
        <v>1689</v>
      </c>
      <c r="G534">
        <v>19</v>
      </c>
      <c r="H534" s="3">
        <v>160000</v>
      </c>
      <c r="I534">
        <v>0</v>
      </c>
      <c r="J534" s="3">
        <v>160000</v>
      </c>
      <c r="K534" s="3">
        <v>4592</v>
      </c>
      <c r="L534" s="3">
        <v>26410.240000000002</v>
      </c>
      <c r="M534" s="3">
        <v>4098.53</v>
      </c>
      <c r="N534">
        <v>25</v>
      </c>
      <c r="O534" s="3">
        <v>35125.769999999997</v>
      </c>
      <c r="P534" s="3">
        <v>124874.23</v>
      </c>
    </row>
    <row r="535" spans="1:16" x14ac:dyDescent="0.25">
      <c r="A535" s="1" t="s">
        <v>13</v>
      </c>
      <c r="B535" s="2">
        <v>115113664</v>
      </c>
      <c r="C535" t="s">
        <v>333</v>
      </c>
      <c r="D535" t="s">
        <v>1090</v>
      </c>
      <c r="E535" t="s">
        <v>334</v>
      </c>
      <c r="F535" t="s">
        <v>1388</v>
      </c>
      <c r="G535">
        <v>11</v>
      </c>
      <c r="H535" s="3">
        <v>60000</v>
      </c>
      <c r="I535">
        <v>0</v>
      </c>
      <c r="J535" s="3">
        <v>60000</v>
      </c>
      <c r="K535" s="3">
        <v>1722</v>
      </c>
      <c r="L535" s="3">
        <v>3486.68</v>
      </c>
      <c r="M535" s="3">
        <v>1824</v>
      </c>
      <c r="N535">
        <v>125</v>
      </c>
      <c r="O535" s="3">
        <v>7157.68</v>
      </c>
      <c r="P535" s="3">
        <v>52842.32</v>
      </c>
    </row>
    <row r="536" spans="1:16" x14ac:dyDescent="0.25">
      <c r="A536" s="1" t="s">
        <v>13</v>
      </c>
      <c r="B536" s="2">
        <v>7100343503</v>
      </c>
      <c r="C536" t="s">
        <v>671</v>
      </c>
      <c r="D536" t="s">
        <v>1137</v>
      </c>
      <c r="E536" t="s">
        <v>58</v>
      </c>
      <c r="F536" t="s">
        <v>1683</v>
      </c>
      <c r="G536">
        <v>857</v>
      </c>
      <c r="H536" s="3">
        <v>12000</v>
      </c>
      <c r="I536">
        <v>0</v>
      </c>
      <c r="J536" s="3">
        <v>12000</v>
      </c>
      <c r="K536">
        <v>344.4</v>
      </c>
      <c r="L536">
        <v>0</v>
      </c>
      <c r="M536">
        <v>364.8</v>
      </c>
      <c r="N536">
        <v>25</v>
      </c>
      <c r="O536">
        <v>734.2</v>
      </c>
      <c r="P536" s="3">
        <v>11265.8</v>
      </c>
    </row>
    <row r="537" spans="1:16" x14ac:dyDescent="0.25">
      <c r="A537" s="1" t="s">
        <v>13</v>
      </c>
      <c r="B537" s="2">
        <v>200474054</v>
      </c>
      <c r="C537" t="s">
        <v>416</v>
      </c>
      <c r="D537" t="s">
        <v>1137</v>
      </c>
      <c r="E537" t="s">
        <v>58</v>
      </c>
      <c r="F537" t="s">
        <v>1457</v>
      </c>
      <c r="G537">
        <v>811</v>
      </c>
      <c r="H537" s="3">
        <v>12500</v>
      </c>
      <c r="I537">
        <v>0</v>
      </c>
      <c r="J537" s="3">
        <v>12500</v>
      </c>
      <c r="K537">
        <v>358.75</v>
      </c>
      <c r="L537">
        <v>0</v>
      </c>
      <c r="M537">
        <v>380</v>
      </c>
      <c r="N537">
        <v>25</v>
      </c>
      <c r="O537">
        <v>763.75</v>
      </c>
      <c r="P537" s="3">
        <v>11736.25</v>
      </c>
    </row>
    <row r="538" spans="1:16" x14ac:dyDescent="0.25">
      <c r="A538" s="1" t="s">
        <v>13</v>
      </c>
      <c r="B538" s="2">
        <v>22500415116</v>
      </c>
      <c r="C538" s="4" t="s">
        <v>761</v>
      </c>
      <c r="D538" t="s">
        <v>1120</v>
      </c>
      <c r="E538" t="s">
        <v>306</v>
      </c>
      <c r="F538" t="s">
        <v>1767</v>
      </c>
      <c r="G538">
        <v>16</v>
      </c>
      <c r="H538" s="3">
        <v>40000</v>
      </c>
      <c r="I538">
        <v>0</v>
      </c>
      <c r="J538" s="3">
        <v>40000</v>
      </c>
      <c r="K538" s="3">
        <v>1148</v>
      </c>
      <c r="L538">
        <v>442.65</v>
      </c>
      <c r="M538" s="3">
        <v>1216</v>
      </c>
      <c r="N538" s="3">
        <v>5852.89</v>
      </c>
      <c r="O538" s="3">
        <v>8659.5400000000009</v>
      </c>
      <c r="P538" s="3">
        <v>31340.46</v>
      </c>
    </row>
    <row r="539" spans="1:16" x14ac:dyDescent="0.25">
      <c r="A539" s="1" t="s">
        <v>13</v>
      </c>
      <c r="B539" s="2">
        <v>1001082187</v>
      </c>
      <c r="C539" t="s">
        <v>451</v>
      </c>
      <c r="D539" t="s">
        <v>1137</v>
      </c>
      <c r="E539" t="s">
        <v>188</v>
      </c>
      <c r="F539" t="s">
        <v>1488</v>
      </c>
      <c r="G539">
        <v>910</v>
      </c>
      <c r="H539" s="3">
        <v>15000</v>
      </c>
      <c r="I539">
        <v>0</v>
      </c>
      <c r="J539" s="3">
        <v>15000</v>
      </c>
      <c r="K539">
        <v>430.5</v>
      </c>
      <c r="L539">
        <v>0</v>
      </c>
      <c r="M539">
        <v>456</v>
      </c>
      <c r="N539">
        <v>25</v>
      </c>
      <c r="O539">
        <v>911.5</v>
      </c>
      <c r="P539" s="3">
        <v>14088.5</v>
      </c>
    </row>
    <row r="540" spans="1:16" x14ac:dyDescent="0.25">
      <c r="A540" s="1" t="s">
        <v>13</v>
      </c>
      <c r="B540" s="2">
        <v>109896753</v>
      </c>
      <c r="C540" s="4" t="s">
        <v>229</v>
      </c>
      <c r="D540" t="s">
        <v>1082</v>
      </c>
      <c r="E540" t="s">
        <v>29</v>
      </c>
      <c r="F540" t="s">
        <v>1305</v>
      </c>
      <c r="G540">
        <v>70</v>
      </c>
      <c r="H540" s="3">
        <v>40000</v>
      </c>
      <c r="I540">
        <v>0</v>
      </c>
      <c r="J540" s="3">
        <v>40000</v>
      </c>
      <c r="K540" s="3">
        <v>1148</v>
      </c>
      <c r="L540">
        <v>442.65</v>
      </c>
      <c r="M540" s="3">
        <v>1216</v>
      </c>
      <c r="N540">
        <v>25</v>
      </c>
      <c r="O540" s="3">
        <v>2831.65</v>
      </c>
      <c r="P540" s="3">
        <v>37168.35</v>
      </c>
    </row>
    <row r="541" spans="1:16" x14ac:dyDescent="0.25">
      <c r="A541" s="1" t="s">
        <v>13</v>
      </c>
      <c r="B541" s="2">
        <v>108291097</v>
      </c>
      <c r="C541" s="4" t="s">
        <v>198</v>
      </c>
      <c r="D541" t="s">
        <v>1108</v>
      </c>
      <c r="E541" t="s">
        <v>199</v>
      </c>
      <c r="F541" t="s">
        <v>1283</v>
      </c>
      <c r="G541">
        <v>88</v>
      </c>
      <c r="H541" s="3">
        <v>40000</v>
      </c>
      <c r="I541">
        <v>0</v>
      </c>
      <c r="J541" s="3">
        <v>40000</v>
      </c>
      <c r="K541" s="3">
        <v>1148</v>
      </c>
      <c r="L541">
        <v>442.65</v>
      </c>
      <c r="M541" s="3">
        <v>1216</v>
      </c>
      <c r="N541">
        <v>175</v>
      </c>
      <c r="O541" s="3">
        <v>2981.65</v>
      </c>
      <c r="P541" s="3">
        <v>37018.35</v>
      </c>
    </row>
    <row r="542" spans="1:16" x14ac:dyDescent="0.25">
      <c r="A542" s="1" t="s">
        <v>2037</v>
      </c>
      <c r="B542" s="2">
        <v>112392279</v>
      </c>
      <c r="C542" t="s">
        <v>941</v>
      </c>
      <c r="D542" t="s">
        <v>1146</v>
      </c>
      <c r="E542" t="s">
        <v>289</v>
      </c>
      <c r="F542" t="s">
        <v>1928</v>
      </c>
      <c r="G542">
        <v>1</v>
      </c>
      <c r="H542" s="3">
        <v>70000</v>
      </c>
      <c r="I542">
        <v>0</v>
      </c>
      <c r="J542" s="3">
        <v>70000</v>
      </c>
      <c r="K542" s="3">
        <v>2009</v>
      </c>
      <c r="L542" s="3">
        <v>5368.48</v>
      </c>
      <c r="M542" s="3">
        <v>2128</v>
      </c>
      <c r="N542">
        <v>125</v>
      </c>
      <c r="O542" s="3">
        <v>9630.48</v>
      </c>
      <c r="P542" s="3">
        <v>60369.52</v>
      </c>
    </row>
    <row r="543" spans="1:16" x14ac:dyDescent="0.25">
      <c r="A543" s="1" t="s">
        <v>13</v>
      </c>
      <c r="B543" s="2">
        <v>1300028998</v>
      </c>
      <c r="C543" s="4" t="s">
        <v>467</v>
      </c>
      <c r="D543" t="s">
        <v>1082</v>
      </c>
      <c r="E543" t="s">
        <v>58</v>
      </c>
      <c r="F543" t="s">
        <v>1500</v>
      </c>
      <c r="G543">
        <v>32</v>
      </c>
      <c r="H543" s="3">
        <v>22000</v>
      </c>
      <c r="I543">
        <v>0</v>
      </c>
      <c r="J543" s="3">
        <v>22000</v>
      </c>
      <c r="K543">
        <v>631.4</v>
      </c>
      <c r="L543">
        <v>0</v>
      </c>
      <c r="M543">
        <v>668.8</v>
      </c>
      <c r="N543">
        <v>75</v>
      </c>
      <c r="O543" s="3">
        <v>1375.2</v>
      </c>
      <c r="P543" s="3">
        <v>20624.8</v>
      </c>
    </row>
    <row r="544" spans="1:16" x14ac:dyDescent="0.25">
      <c r="A544" s="1" t="s">
        <v>13</v>
      </c>
      <c r="B544" s="2">
        <v>109768762</v>
      </c>
      <c r="C544" s="4" t="s">
        <v>228</v>
      </c>
      <c r="D544" t="s">
        <v>1119</v>
      </c>
      <c r="E544" t="s">
        <v>27</v>
      </c>
      <c r="F544" t="s">
        <v>1304</v>
      </c>
      <c r="G544">
        <v>18</v>
      </c>
      <c r="H544" s="3">
        <v>35000</v>
      </c>
      <c r="I544">
        <v>0</v>
      </c>
      <c r="J544" s="3">
        <v>35000</v>
      </c>
      <c r="K544" s="3">
        <v>1004.5</v>
      </c>
      <c r="L544">
        <v>0</v>
      </c>
      <c r="M544" s="3">
        <v>1064</v>
      </c>
      <c r="N544">
        <v>675</v>
      </c>
      <c r="O544" s="3">
        <v>2743.5</v>
      </c>
      <c r="P544" s="3">
        <v>32256.5</v>
      </c>
    </row>
    <row r="545" spans="1:16" x14ac:dyDescent="0.25">
      <c r="A545" s="1" t="s">
        <v>13</v>
      </c>
      <c r="B545" s="2">
        <v>40227048614</v>
      </c>
      <c r="C545" t="s">
        <v>830</v>
      </c>
      <c r="D545" t="s">
        <v>1113</v>
      </c>
      <c r="E545" t="s">
        <v>58</v>
      </c>
      <c r="F545" s="5">
        <v>40227048614</v>
      </c>
      <c r="G545">
        <v>146</v>
      </c>
      <c r="H545" s="3">
        <v>13500</v>
      </c>
      <c r="I545">
        <v>0</v>
      </c>
      <c r="J545" s="3">
        <v>13500</v>
      </c>
      <c r="K545">
        <v>387.45</v>
      </c>
      <c r="L545">
        <v>0</v>
      </c>
      <c r="M545">
        <v>410.4</v>
      </c>
      <c r="N545">
        <v>25</v>
      </c>
      <c r="O545">
        <v>822.85</v>
      </c>
      <c r="P545" s="3">
        <v>12677.15</v>
      </c>
    </row>
    <row r="546" spans="1:16" x14ac:dyDescent="0.25">
      <c r="A546" s="1" t="s">
        <v>13</v>
      </c>
      <c r="B546" s="2">
        <v>4800235444</v>
      </c>
      <c r="C546" t="s">
        <v>601</v>
      </c>
      <c r="D546" t="s">
        <v>1137</v>
      </c>
      <c r="E546" t="s">
        <v>58</v>
      </c>
      <c r="F546" t="s">
        <v>1626</v>
      </c>
      <c r="G546">
        <v>441</v>
      </c>
      <c r="H546" s="3">
        <v>10000</v>
      </c>
      <c r="I546">
        <v>0</v>
      </c>
      <c r="J546" s="3">
        <v>10000</v>
      </c>
      <c r="K546">
        <v>287</v>
      </c>
      <c r="L546">
        <v>0</v>
      </c>
      <c r="M546">
        <v>304</v>
      </c>
      <c r="N546">
        <v>75</v>
      </c>
      <c r="O546">
        <v>666</v>
      </c>
      <c r="P546" s="3">
        <v>9334</v>
      </c>
    </row>
    <row r="547" spans="1:16" x14ac:dyDescent="0.25">
      <c r="A547" s="1" t="s">
        <v>13</v>
      </c>
      <c r="B547" s="2">
        <v>114200017</v>
      </c>
      <c r="C547" s="4" t="s">
        <v>307</v>
      </c>
      <c r="D547" t="s">
        <v>1111</v>
      </c>
      <c r="E547" t="s">
        <v>308</v>
      </c>
      <c r="F547" t="s">
        <v>1367</v>
      </c>
      <c r="G547">
        <v>7</v>
      </c>
      <c r="H547" s="3">
        <v>22522.5</v>
      </c>
      <c r="I547">
        <v>0</v>
      </c>
      <c r="J547" s="3">
        <v>22522.5</v>
      </c>
      <c r="K547">
        <v>646.4</v>
      </c>
      <c r="L547">
        <v>0</v>
      </c>
      <c r="M547">
        <v>684.68</v>
      </c>
      <c r="N547" s="3">
        <v>2169.34</v>
      </c>
      <c r="O547" s="3">
        <v>3500.42</v>
      </c>
      <c r="P547" s="3">
        <v>19022.080000000002</v>
      </c>
    </row>
    <row r="548" spans="1:16" x14ac:dyDescent="0.25">
      <c r="A548" s="1" t="s">
        <v>13</v>
      </c>
      <c r="B548" s="2">
        <v>112301247</v>
      </c>
      <c r="C548" t="s">
        <v>268</v>
      </c>
      <c r="D548" t="s">
        <v>1082</v>
      </c>
      <c r="E548" t="s">
        <v>54</v>
      </c>
      <c r="F548" t="s">
        <v>1334</v>
      </c>
      <c r="G548">
        <v>173</v>
      </c>
      <c r="H548" s="3">
        <v>25000</v>
      </c>
      <c r="I548">
        <v>0</v>
      </c>
      <c r="J548" s="3">
        <v>25000</v>
      </c>
      <c r="K548">
        <v>717.5</v>
      </c>
      <c r="L548">
        <v>0</v>
      </c>
      <c r="M548">
        <v>760</v>
      </c>
      <c r="N548">
        <v>25</v>
      </c>
      <c r="O548" s="3">
        <v>1502.5</v>
      </c>
      <c r="P548" s="3">
        <v>23497.5</v>
      </c>
    </row>
    <row r="549" spans="1:16" x14ac:dyDescent="0.25">
      <c r="A549" s="1" t="s">
        <v>13</v>
      </c>
      <c r="B549" s="2">
        <v>40237334038</v>
      </c>
      <c r="C549" t="s">
        <v>846</v>
      </c>
      <c r="D549" t="s">
        <v>1137</v>
      </c>
      <c r="E549" t="s">
        <v>29</v>
      </c>
      <c r="F549" t="s">
        <v>1841</v>
      </c>
      <c r="G549">
        <v>508</v>
      </c>
      <c r="H549" s="3">
        <v>10465</v>
      </c>
      <c r="I549">
        <v>0</v>
      </c>
      <c r="J549" s="3">
        <v>10465</v>
      </c>
      <c r="K549">
        <v>300.35000000000002</v>
      </c>
      <c r="L549">
        <v>0</v>
      </c>
      <c r="M549">
        <v>318.14</v>
      </c>
      <c r="N549">
        <v>25</v>
      </c>
      <c r="O549">
        <v>643.49</v>
      </c>
      <c r="P549" s="3">
        <v>9821.51</v>
      </c>
    </row>
    <row r="550" spans="1:16" x14ac:dyDescent="0.25">
      <c r="A550" s="1" t="s">
        <v>13</v>
      </c>
      <c r="B550" s="2">
        <v>5500186340</v>
      </c>
      <c r="C550" t="s">
        <v>625</v>
      </c>
      <c r="D550" t="s">
        <v>1137</v>
      </c>
      <c r="E550" t="s">
        <v>159</v>
      </c>
      <c r="F550" t="s">
        <v>1646</v>
      </c>
      <c r="G550">
        <v>562</v>
      </c>
      <c r="H550" s="3">
        <v>150000</v>
      </c>
      <c r="I550">
        <v>0</v>
      </c>
      <c r="J550" s="3">
        <v>150000</v>
      </c>
      <c r="K550" s="3">
        <v>4305</v>
      </c>
      <c r="L550" s="3">
        <v>23981.99</v>
      </c>
      <c r="M550" s="3">
        <v>4098.53</v>
      </c>
      <c r="N550">
        <v>25</v>
      </c>
      <c r="O550" s="3">
        <v>32410.52</v>
      </c>
      <c r="P550" s="3">
        <v>117589.48</v>
      </c>
    </row>
    <row r="551" spans="1:16" x14ac:dyDescent="0.25">
      <c r="A551" s="1" t="s">
        <v>13</v>
      </c>
      <c r="B551" s="2">
        <v>108377193</v>
      </c>
      <c r="C551" t="s">
        <v>200</v>
      </c>
      <c r="D551" t="s">
        <v>1113</v>
      </c>
      <c r="E551" t="s">
        <v>58</v>
      </c>
      <c r="F551" t="s">
        <v>1284</v>
      </c>
      <c r="G551">
        <v>55</v>
      </c>
      <c r="H551" s="3">
        <v>22000</v>
      </c>
      <c r="I551">
        <v>0</v>
      </c>
      <c r="J551" s="3">
        <v>22000</v>
      </c>
      <c r="K551">
        <v>631.4</v>
      </c>
      <c r="L551">
        <v>0</v>
      </c>
      <c r="M551">
        <v>668.8</v>
      </c>
      <c r="N551" s="3">
        <v>5692.2</v>
      </c>
      <c r="O551" s="3">
        <v>6992.4</v>
      </c>
      <c r="P551" s="3">
        <v>15007.6</v>
      </c>
    </row>
    <row r="552" spans="1:16" x14ac:dyDescent="0.25">
      <c r="A552" s="1" t="s">
        <v>13</v>
      </c>
      <c r="B552" s="2">
        <v>2500252289</v>
      </c>
      <c r="C552" t="s">
        <v>516</v>
      </c>
      <c r="D552" t="s">
        <v>1091</v>
      </c>
      <c r="E552" t="s">
        <v>25</v>
      </c>
      <c r="F552" t="s">
        <v>1545</v>
      </c>
      <c r="G552">
        <v>385</v>
      </c>
      <c r="H552" s="3">
        <v>10000</v>
      </c>
      <c r="I552">
        <v>0</v>
      </c>
      <c r="J552" s="3">
        <v>10000</v>
      </c>
      <c r="K552">
        <v>287</v>
      </c>
      <c r="L552">
        <v>0</v>
      </c>
      <c r="M552">
        <v>304</v>
      </c>
      <c r="N552">
        <v>75</v>
      </c>
      <c r="O552">
        <v>666</v>
      </c>
      <c r="P552" s="3">
        <v>9334</v>
      </c>
    </row>
    <row r="553" spans="1:16" x14ac:dyDescent="0.25">
      <c r="A553" s="1" t="s">
        <v>2037</v>
      </c>
      <c r="B553" s="2">
        <v>106181829</v>
      </c>
      <c r="C553" t="s">
        <v>910</v>
      </c>
      <c r="D553" t="s">
        <v>1133</v>
      </c>
      <c r="E553" t="s">
        <v>181</v>
      </c>
      <c r="F553" t="s">
        <v>1898</v>
      </c>
      <c r="G553">
        <v>995</v>
      </c>
      <c r="H553" s="3">
        <v>20000</v>
      </c>
      <c r="I553">
        <v>0</v>
      </c>
      <c r="J553" s="3">
        <v>20000</v>
      </c>
      <c r="K553">
        <v>574</v>
      </c>
      <c r="L553">
        <v>0</v>
      </c>
      <c r="M553">
        <v>608</v>
      </c>
      <c r="N553">
        <v>25</v>
      </c>
      <c r="O553" s="3">
        <v>1207</v>
      </c>
      <c r="P553" s="3">
        <v>18793</v>
      </c>
    </row>
    <row r="554" spans="1:16" x14ac:dyDescent="0.25">
      <c r="A554" s="1" t="s">
        <v>13</v>
      </c>
      <c r="B554" s="2">
        <v>4800446603</v>
      </c>
      <c r="C554" t="s">
        <v>603</v>
      </c>
      <c r="D554" t="s">
        <v>1137</v>
      </c>
      <c r="E554" t="s">
        <v>88</v>
      </c>
      <c r="F554" t="s">
        <v>1628</v>
      </c>
      <c r="G554">
        <v>443</v>
      </c>
      <c r="H554" s="3">
        <v>10000</v>
      </c>
      <c r="I554">
        <v>0</v>
      </c>
      <c r="J554" s="3">
        <v>10000</v>
      </c>
      <c r="K554">
        <v>287</v>
      </c>
      <c r="L554">
        <v>0</v>
      </c>
      <c r="M554">
        <v>304</v>
      </c>
      <c r="N554">
        <v>25</v>
      </c>
      <c r="O554">
        <v>616</v>
      </c>
      <c r="P554" s="3">
        <v>9384</v>
      </c>
    </row>
    <row r="555" spans="1:16" x14ac:dyDescent="0.25">
      <c r="A555" s="1" t="s">
        <v>2037</v>
      </c>
      <c r="B555" s="2">
        <v>3100555519</v>
      </c>
      <c r="C555" t="s">
        <v>992</v>
      </c>
      <c r="D555" t="s">
        <v>1144</v>
      </c>
      <c r="E555" t="s">
        <v>957</v>
      </c>
      <c r="F555" t="s">
        <v>1971</v>
      </c>
      <c r="G555">
        <v>401</v>
      </c>
      <c r="H555" s="3">
        <v>60000</v>
      </c>
      <c r="I555">
        <v>0</v>
      </c>
      <c r="J555" s="3">
        <v>60000</v>
      </c>
      <c r="K555" s="3">
        <v>1722</v>
      </c>
      <c r="L555" s="3">
        <v>3486.68</v>
      </c>
      <c r="M555" s="3">
        <v>1824</v>
      </c>
      <c r="N555">
        <v>25</v>
      </c>
      <c r="O555" s="3">
        <v>7057.68</v>
      </c>
      <c r="P555" s="3">
        <v>52942.32</v>
      </c>
    </row>
    <row r="556" spans="1:16" x14ac:dyDescent="0.25">
      <c r="A556" s="1" t="s">
        <v>1865</v>
      </c>
      <c r="B556" s="2">
        <v>100796093</v>
      </c>
      <c r="C556" s="4" t="s">
        <v>852</v>
      </c>
      <c r="D556" t="s">
        <v>1129</v>
      </c>
      <c r="E556" t="s">
        <v>853</v>
      </c>
      <c r="F556" t="s">
        <v>1847</v>
      </c>
      <c r="G556">
        <v>86</v>
      </c>
      <c r="H556" s="3">
        <v>65000</v>
      </c>
      <c r="I556">
        <v>0</v>
      </c>
      <c r="J556" s="3">
        <v>65000</v>
      </c>
      <c r="K556" s="3">
        <v>1865.5</v>
      </c>
      <c r="L556" s="3">
        <v>4427.58</v>
      </c>
      <c r="M556" s="3">
        <v>1976</v>
      </c>
      <c r="N556" s="3">
        <v>1125</v>
      </c>
      <c r="O556" s="3">
        <v>9394.08</v>
      </c>
      <c r="P556" s="3">
        <v>55605.919999999998</v>
      </c>
    </row>
    <row r="557" spans="1:16" x14ac:dyDescent="0.25">
      <c r="A557" s="1" t="s">
        <v>13</v>
      </c>
      <c r="B557" s="2">
        <v>22500148907</v>
      </c>
      <c r="C557" t="s">
        <v>751</v>
      </c>
      <c r="D557" t="s">
        <v>1086</v>
      </c>
      <c r="E557" t="s">
        <v>58</v>
      </c>
      <c r="F557" t="s">
        <v>1757</v>
      </c>
      <c r="G557">
        <v>121</v>
      </c>
      <c r="H557" s="3">
        <v>14300</v>
      </c>
      <c r="I557">
        <v>0</v>
      </c>
      <c r="J557" s="3">
        <v>14300</v>
      </c>
      <c r="K557">
        <v>410.41</v>
      </c>
      <c r="L557">
        <v>0</v>
      </c>
      <c r="M557">
        <v>434.72</v>
      </c>
      <c r="N557">
        <v>427.11</v>
      </c>
      <c r="O557" s="3">
        <v>1272.24</v>
      </c>
      <c r="P557" s="3">
        <v>13027.76</v>
      </c>
    </row>
    <row r="558" spans="1:16" x14ac:dyDescent="0.25">
      <c r="A558" s="1" t="s">
        <v>13</v>
      </c>
      <c r="B558" s="2">
        <v>107398141</v>
      </c>
      <c r="C558" s="4" t="s">
        <v>169</v>
      </c>
      <c r="D558" t="s">
        <v>1113</v>
      </c>
      <c r="E558" t="s">
        <v>58</v>
      </c>
      <c r="F558" t="s">
        <v>1263</v>
      </c>
      <c r="G558">
        <v>50</v>
      </c>
      <c r="H558" s="3">
        <v>13200</v>
      </c>
      <c r="I558">
        <v>0</v>
      </c>
      <c r="J558" s="3">
        <v>13200</v>
      </c>
      <c r="K558">
        <v>378.84</v>
      </c>
      <c r="L558">
        <v>0</v>
      </c>
      <c r="M558">
        <v>401.28</v>
      </c>
      <c r="N558">
        <v>477.11</v>
      </c>
      <c r="O558" s="3">
        <v>1257.23</v>
      </c>
      <c r="P558" s="3">
        <v>11942.77</v>
      </c>
    </row>
    <row r="559" spans="1:16" x14ac:dyDescent="0.25">
      <c r="A559" s="1" t="s">
        <v>13</v>
      </c>
      <c r="B559" s="2">
        <v>40237677048</v>
      </c>
      <c r="C559" t="s">
        <v>847</v>
      </c>
      <c r="D559" t="s">
        <v>1137</v>
      </c>
      <c r="E559" t="s">
        <v>78</v>
      </c>
      <c r="F559" t="s">
        <v>1842</v>
      </c>
      <c r="G559">
        <v>780</v>
      </c>
      <c r="H559" s="3">
        <v>12500</v>
      </c>
      <c r="I559">
        <v>0</v>
      </c>
      <c r="J559" s="3">
        <v>12500</v>
      </c>
      <c r="K559">
        <v>358.75</v>
      </c>
      <c r="L559">
        <v>0</v>
      </c>
      <c r="M559">
        <v>380</v>
      </c>
      <c r="N559">
        <v>25</v>
      </c>
      <c r="O559">
        <v>763.75</v>
      </c>
      <c r="P559" s="3">
        <v>11736.25</v>
      </c>
    </row>
    <row r="560" spans="1:16" x14ac:dyDescent="0.25">
      <c r="A560" s="1" t="s">
        <v>13</v>
      </c>
      <c r="B560" s="2">
        <v>40221880343</v>
      </c>
      <c r="C560" t="s">
        <v>800</v>
      </c>
      <c r="D560" t="s">
        <v>1137</v>
      </c>
      <c r="E560" t="s">
        <v>78</v>
      </c>
      <c r="F560" t="s">
        <v>1802</v>
      </c>
      <c r="G560">
        <v>720</v>
      </c>
      <c r="H560" s="3">
        <v>12500</v>
      </c>
      <c r="I560">
        <v>0</v>
      </c>
      <c r="J560" s="3">
        <v>12500</v>
      </c>
      <c r="K560">
        <v>358.75</v>
      </c>
      <c r="L560">
        <v>0</v>
      </c>
      <c r="M560">
        <v>380</v>
      </c>
      <c r="N560">
        <v>25</v>
      </c>
      <c r="O560">
        <v>763.75</v>
      </c>
      <c r="P560" s="3">
        <v>11736.25</v>
      </c>
    </row>
    <row r="561" spans="1:16" x14ac:dyDescent="0.25">
      <c r="A561" s="1" t="s">
        <v>13</v>
      </c>
      <c r="B561" s="2">
        <v>118054774</v>
      </c>
      <c r="C561" t="s">
        <v>391</v>
      </c>
      <c r="D561" t="s">
        <v>1108</v>
      </c>
      <c r="E561" t="s">
        <v>336</v>
      </c>
      <c r="F561" t="s">
        <v>1435</v>
      </c>
      <c r="G561">
        <v>42</v>
      </c>
      <c r="H561" s="3">
        <v>16500</v>
      </c>
      <c r="I561">
        <v>0</v>
      </c>
      <c r="J561" s="3">
        <v>16500</v>
      </c>
      <c r="K561">
        <v>473.55</v>
      </c>
      <c r="L561">
        <v>0</v>
      </c>
      <c r="M561">
        <v>501.6</v>
      </c>
      <c r="N561">
        <v>747.22</v>
      </c>
      <c r="O561" s="3">
        <v>1722.37</v>
      </c>
      <c r="P561" s="3">
        <v>14777.63</v>
      </c>
    </row>
    <row r="562" spans="1:16" x14ac:dyDescent="0.25">
      <c r="A562" s="1" t="s">
        <v>13</v>
      </c>
      <c r="B562" s="2">
        <v>112891742</v>
      </c>
      <c r="C562" t="s">
        <v>283</v>
      </c>
      <c r="D562" t="s">
        <v>1113</v>
      </c>
      <c r="E562" t="s">
        <v>284</v>
      </c>
      <c r="F562" t="s">
        <v>1348</v>
      </c>
      <c r="G562">
        <v>135</v>
      </c>
      <c r="H562" s="3">
        <v>15061</v>
      </c>
      <c r="I562">
        <v>0</v>
      </c>
      <c r="J562" s="3">
        <v>15061</v>
      </c>
      <c r="K562">
        <v>432.25</v>
      </c>
      <c r="L562">
        <v>0</v>
      </c>
      <c r="M562">
        <v>457.85</v>
      </c>
      <c r="N562">
        <v>75</v>
      </c>
      <c r="O562">
        <v>965.1</v>
      </c>
      <c r="P562" s="3">
        <v>14095.9</v>
      </c>
    </row>
    <row r="563" spans="1:16" x14ac:dyDescent="0.25">
      <c r="A563" s="1" t="s">
        <v>2037</v>
      </c>
      <c r="B563" s="2">
        <v>111330643</v>
      </c>
      <c r="C563" t="s">
        <v>928</v>
      </c>
      <c r="D563" t="s">
        <v>1133</v>
      </c>
      <c r="E563" t="s">
        <v>78</v>
      </c>
      <c r="F563" t="s">
        <v>1917</v>
      </c>
      <c r="G563">
        <v>923</v>
      </c>
      <c r="H563" s="3">
        <v>20000</v>
      </c>
      <c r="I563">
        <v>0</v>
      </c>
      <c r="J563" s="3">
        <v>20000</v>
      </c>
      <c r="K563">
        <v>574</v>
      </c>
      <c r="L563">
        <v>0</v>
      </c>
      <c r="M563">
        <v>608</v>
      </c>
      <c r="N563">
        <v>25</v>
      </c>
      <c r="O563" s="3">
        <v>1207</v>
      </c>
      <c r="P563" s="3">
        <v>18793</v>
      </c>
    </row>
    <row r="564" spans="1:16" x14ac:dyDescent="0.25">
      <c r="A564" s="1" t="s">
        <v>13</v>
      </c>
      <c r="B564" s="2">
        <v>40224905709</v>
      </c>
      <c r="C564" t="s">
        <v>825</v>
      </c>
      <c r="D564" t="s">
        <v>1137</v>
      </c>
      <c r="E564" t="s">
        <v>145</v>
      </c>
      <c r="F564" t="s">
        <v>1822</v>
      </c>
      <c r="G564">
        <v>698</v>
      </c>
      <c r="H564" s="3">
        <v>12500</v>
      </c>
      <c r="I564">
        <v>0</v>
      </c>
      <c r="J564" s="3">
        <v>12500</v>
      </c>
      <c r="K564">
        <v>358.75</v>
      </c>
      <c r="L564">
        <v>0</v>
      </c>
      <c r="M564">
        <v>380</v>
      </c>
      <c r="N564">
        <v>25</v>
      </c>
      <c r="O564">
        <v>763.75</v>
      </c>
      <c r="P564" s="3">
        <v>11736.25</v>
      </c>
    </row>
    <row r="565" spans="1:16" x14ac:dyDescent="0.25">
      <c r="A565" s="1" t="s">
        <v>13</v>
      </c>
      <c r="B565" s="2">
        <v>101137842</v>
      </c>
      <c r="C565" s="4" t="s">
        <v>46</v>
      </c>
      <c r="D565" t="s">
        <v>1120</v>
      </c>
      <c r="E565" t="s">
        <v>47</v>
      </c>
      <c r="F565" t="s">
        <v>1177</v>
      </c>
      <c r="G565">
        <v>2</v>
      </c>
      <c r="H565" s="3">
        <v>50000</v>
      </c>
      <c r="I565">
        <v>0</v>
      </c>
      <c r="J565" s="3">
        <v>50000</v>
      </c>
      <c r="K565" s="3">
        <v>1435</v>
      </c>
      <c r="L565" s="3">
        <v>1854</v>
      </c>
      <c r="M565" s="3">
        <v>1520</v>
      </c>
      <c r="N565">
        <v>175</v>
      </c>
      <c r="O565" s="3">
        <v>4984</v>
      </c>
      <c r="P565" s="3">
        <v>45016</v>
      </c>
    </row>
    <row r="566" spans="1:16" x14ac:dyDescent="0.25">
      <c r="A566" s="1" t="s">
        <v>13</v>
      </c>
      <c r="B566" s="2">
        <v>3102800038</v>
      </c>
      <c r="C566" t="s">
        <v>547</v>
      </c>
      <c r="D566" t="s">
        <v>1129</v>
      </c>
      <c r="E566" t="s">
        <v>58</v>
      </c>
      <c r="F566" t="s">
        <v>1575</v>
      </c>
      <c r="G566">
        <v>105</v>
      </c>
      <c r="H566" s="3">
        <v>7774</v>
      </c>
      <c r="I566">
        <v>0</v>
      </c>
      <c r="J566" s="3">
        <v>7774</v>
      </c>
      <c r="K566">
        <v>223.11</v>
      </c>
      <c r="L566">
        <v>0</v>
      </c>
      <c r="M566">
        <v>236.33</v>
      </c>
      <c r="N566">
        <v>25</v>
      </c>
      <c r="O566">
        <v>484.44</v>
      </c>
      <c r="P566" s="3">
        <v>7289.56</v>
      </c>
    </row>
    <row r="567" spans="1:16" x14ac:dyDescent="0.25">
      <c r="A567" s="1" t="s">
        <v>13</v>
      </c>
      <c r="B567" s="2">
        <v>103956991</v>
      </c>
      <c r="C567" s="4" t="s">
        <v>107</v>
      </c>
      <c r="D567" t="s">
        <v>1112</v>
      </c>
      <c r="E567" t="s">
        <v>108</v>
      </c>
      <c r="F567" t="s">
        <v>1218</v>
      </c>
      <c r="G567">
        <v>5</v>
      </c>
      <c r="H567" s="3">
        <v>45000</v>
      </c>
      <c r="I567">
        <v>0</v>
      </c>
      <c r="J567" s="3">
        <v>45000</v>
      </c>
      <c r="K567" s="3">
        <v>1291.5</v>
      </c>
      <c r="L567" s="3">
        <v>1148.33</v>
      </c>
      <c r="M567" s="3">
        <v>1368</v>
      </c>
      <c r="N567">
        <v>979.22</v>
      </c>
      <c r="O567" s="3">
        <v>4787.05</v>
      </c>
      <c r="P567" s="3">
        <v>40212.949999999997</v>
      </c>
    </row>
    <row r="568" spans="1:16" x14ac:dyDescent="0.25">
      <c r="A568" s="1" t="s">
        <v>13</v>
      </c>
      <c r="B568" s="2">
        <v>103294054</v>
      </c>
      <c r="C568" t="s">
        <v>87</v>
      </c>
      <c r="D568" t="s">
        <v>1131</v>
      </c>
      <c r="E568" t="s">
        <v>88</v>
      </c>
      <c r="F568" t="s">
        <v>1204</v>
      </c>
      <c r="G568">
        <v>11</v>
      </c>
      <c r="H568" s="3">
        <v>25000</v>
      </c>
      <c r="I568">
        <v>0</v>
      </c>
      <c r="J568" s="3">
        <v>25000</v>
      </c>
      <c r="K568">
        <v>717.5</v>
      </c>
      <c r="L568">
        <v>0</v>
      </c>
      <c r="M568">
        <v>760</v>
      </c>
      <c r="N568">
        <v>75</v>
      </c>
      <c r="O568" s="3">
        <v>1552.5</v>
      </c>
      <c r="P568" s="3">
        <v>23447.5</v>
      </c>
    </row>
    <row r="569" spans="1:16" x14ac:dyDescent="0.25">
      <c r="A569" s="1" t="s">
        <v>2037</v>
      </c>
      <c r="B569" s="2">
        <v>4701454920</v>
      </c>
      <c r="C569" t="s">
        <v>1004</v>
      </c>
      <c r="D569" t="s">
        <v>1133</v>
      </c>
      <c r="E569" t="s">
        <v>78</v>
      </c>
      <c r="F569" t="s">
        <v>1983</v>
      </c>
      <c r="G569">
        <v>130</v>
      </c>
      <c r="H569" s="3">
        <v>20000</v>
      </c>
      <c r="I569">
        <v>0</v>
      </c>
      <c r="J569" s="3">
        <v>20000</v>
      </c>
      <c r="K569">
        <v>574</v>
      </c>
      <c r="L569">
        <v>0</v>
      </c>
      <c r="M569">
        <v>608</v>
      </c>
      <c r="N569">
        <v>25</v>
      </c>
      <c r="O569" s="3">
        <v>1207</v>
      </c>
      <c r="P569" s="3">
        <v>18793</v>
      </c>
    </row>
    <row r="570" spans="1:16" x14ac:dyDescent="0.25">
      <c r="A570" s="1" t="s">
        <v>13</v>
      </c>
      <c r="B570" s="2">
        <v>107528135</v>
      </c>
      <c r="C570" t="s">
        <v>176</v>
      </c>
      <c r="D570" t="s">
        <v>1115</v>
      </c>
      <c r="E570" t="s">
        <v>78</v>
      </c>
      <c r="F570" t="s">
        <v>1267</v>
      </c>
      <c r="G570">
        <v>22</v>
      </c>
      <c r="H570" s="3">
        <v>26250</v>
      </c>
      <c r="I570">
        <v>0</v>
      </c>
      <c r="J570" s="3">
        <v>26250</v>
      </c>
      <c r="K570">
        <v>753.38</v>
      </c>
      <c r="L570">
        <v>0</v>
      </c>
      <c r="M570">
        <v>798</v>
      </c>
      <c r="N570">
        <v>635</v>
      </c>
      <c r="O570" s="3">
        <v>2186.38</v>
      </c>
      <c r="P570" s="3">
        <v>24063.62</v>
      </c>
    </row>
    <row r="571" spans="1:16" x14ac:dyDescent="0.25">
      <c r="A571" s="1" t="s">
        <v>13</v>
      </c>
      <c r="B571" s="2">
        <v>105563902</v>
      </c>
      <c r="C571" t="s">
        <v>140</v>
      </c>
      <c r="D571" t="s">
        <v>1114</v>
      </c>
      <c r="E571" t="s">
        <v>141</v>
      </c>
      <c r="F571" t="s">
        <v>1242</v>
      </c>
      <c r="G571">
        <v>1</v>
      </c>
      <c r="H571" s="3">
        <v>35000</v>
      </c>
      <c r="I571">
        <v>0</v>
      </c>
      <c r="J571" s="3">
        <v>35000</v>
      </c>
      <c r="K571" s="3">
        <v>1004.5</v>
      </c>
      <c r="L571">
        <v>0</v>
      </c>
      <c r="M571" s="3">
        <v>1064</v>
      </c>
      <c r="N571" s="3">
        <v>12099.24</v>
      </c>
      <c r="O571" s="3">
        <v>14167.74</v>
      </c>
      <c r="P571" s="3">
        <v>20832.259999999998</v>
      </c>
    </row>
    <row r="572" spans="1:16" x14ac:dyDescent="0.25">
      <c r="A572" s="1" t="s">
        <v>13</v>
      </c>
      <c r="B572" s="2">
        <v>4700231675</v>
      </c>
      <c r="C572" t="s">
        <v>593</v>
      </c>
      <c r="D572" t="s">
        <v>1137</v>
      </c>
      <c r="E572" t="s">
        <v>159</v>
      </c>
      <c r="F572" t="s">
        <v>1618</v>
      </c>
      <c r="G572">
        <v>580</v>
      </c>
      <c r="H572" s="3">
        <v>150000</v>
      </c>
      <c r="I572">
        <v>0</v>
      </c>
      <c r="J572" s="3">
        <v>150000</v>
      </c>
      <c r="K572" s="3">
        <v>4305</v>
      </c>
      <c r="L572" s="3">
        <v>23981.99</v>
      </c>
      <c r="M572" s="3">
        <v>4098.53</v>
      </c>
      <c r="N572">
        <v>25</v>
      </c>
      <c r="O572" s="3">
        <v>32410.52</v>
      </c>
      <c r="P572" s="3">
        <v>117589.48</v>
      </c>
    </row>
    <row r="573" spans="1:16" x14ac:dyDescent="0.25">
      <c r="A573" s="1" t="s">
        <v>13</v>
      </c>
      <c r="B573" s="2">
        <v>2200304737</v>
      </c>
      <c r="C573" t="s">
        <v>503</v>
      </c>
      <c r="D573" t="s">
        <v>1137</v>
      </c>
      <c r="E573" t="s">
        <v>56</v>
      </c>
      <c r="F573" t="s">
        <v>1533</v>
      </c>
      <c r="G573">
        <v>684</v>
      </c>
      <c r="H573" s="3">
        <v>15000</v>
      </c>
      <c r="I573">
        <v>0</v>
      </c>
      <c r="J573" s="3">
        <v>15000</v>
      </c>
      <c r="K573">
        <v>430.5</v>
      </c>
      <c r="L573">
        <v>0</v>
      </c>
      <c r="M573">
        <v>456</v>
      </c>
      <c r="N573">
        <v>25</v>
      </c>
      <c r="O573">
        <v>911.5</v>
      </c>
      <c r="P573" s="3">
        <v>14088.5</v>
      </c>
    </row>
    <row r="574" spans="1:16" x14ac:dyDescent="0.25">
      <c r="A574" s="1" t="s">
        <v>13</v>
      </c>
      <c r="B574" s="2">
        <v>105427363</v>
      </c>
      <c r="C574" t="s">
        <v>137</v>
      </c>
      <c r="D574" t="s">
        <v>1104</v>
      </c>
      <c r="E574" t="s">
        <v>84</v>
      </c>
      <c r="F574" t="s">
        <v>1240</v>
      </c>
      <c r="G574">
        <v>2</v>
      </c>
      <c r="H574" s="3">
        <v>35000</v>
      </c>
      <c r="I574">
        <v>0</v>
      </c>
      <c r="J574" s="3">
        <v>35000</v>
      </c>
      <c r="K574" s="3">
        <v>1004.5</v>
      </c>
      <c r="L574">
        <v>0</v>
      </c>
      <c r="M574" s="3">
        <v>1064</v>
      </c>
      <c r="N574" s="3">
        <v>1125</v>
      </c>
      <c r="O574" s="3">
        <v>3193.5</v>
      </c>
      <c r="P574" s="3">
        <v>31806.5</v>
      </c>
    </row>
    <row r="575" spans="1:16" x14ac:dyDescent="0.25">
      <c r="A575" s="1" t="s">
        <v>13</v>
      </c>
      <c r="B575" s="2">
        <v>4701845457</v>
      </c>
      <c r="C575" t="s">
        <v>599</v>
      </c>
      <c r="D575" t="s">
        <v>1137</v>
      </c>
      <c r="E575" t="s">
        <v>58</v>
      </c>
      <c r="F575" t="s">
        <v>1624</v>
      </c>
      <c r="G575">
        <v>817</v>
      </c>
      <c r="H575" s="3">
        <v>12500</v>
      </c>
      <c r="I575">
        <v>0</v>
      </c>
      <c r="J575" s="3">
        <v>12500</v>
      </c>
      <c r="K575">
        <v>358.75</v>
      </c>
      <c r="L575">
        <v>0</v>
      </c>
      <c r="M575">
        <v>380</v>
      </c>
      <c r="N575">
        <v>25</v>
      </c>
      <c r="O575">
        <v>763.75</v>
      </c>
      <c r="P575" s="3">
        <v>11736.25</v>
      </c>
    </row>
    <row r="576" spans="1:16" x14ac:dyDescent="0.25">
      <c r="A576" s="1" t="s">
        <v>2037</v>
      </c>
      <c r="B576" s="2">
        <v>3105477446</v>
      </c>
      <c r="C576" t="s">
        <v>997</v>
      </c>
      <c r="D576" t="s">
        <v>1129</v>
      </c>
      <c r="E576" t="s">
        <v>129</v>
      </c>
      <c r="F576" t="s">
        <v>1976</v>
      </c>
      <c r="G576">
        <v>83</v>
      </c>
      <c r="H576" s="3">
        <v>26250</v>
      </c>
      <c r="I576">
        <v>0</v>
      </c>
      <c r="J576" s="3">
        <v>26250</v>
      </c>
      <c r="K576">
        <v>753.38</v>
      </c>
      <c r="L576">
        <v>0</v>
      </c>
      <c r="M576">
        <v>798</v>
      </c>
      <c r="N576">
        <v>25</v>
      </c>
      <c r="O576" s="3">
        <v>1576.38</v>
      </c>
      <c r="P576" s="3">
        <v>24673.62</v>
      </c>
    </row>
    <row r="577" spans="1:16" x14ac:dyDescent="0.25">
      <c r="A577" s="1" t="s">
        <v>13</v>
      </c>
      <c r="B577" s="2">
        <v>114852700</v>
      </c>
      <c r="C577" s="4" t="s">
        <v>326</v>
      </c>
      <c r="D577" t="s">
        <v>1124</v>
      </c>
      <c r="E577" t="s">
        <v>327</v>
      </c>
      <c r="F577" t="s">
        <v>1383</v>
      </c>
      <c r="G577">
        <v>8</v>
      </c>
      <c r="H577" s="3">
        <v>50000</v>
      </c>
      <c r="I577">
        <v>0</v>
      </c>
      <c r="J577" s="3">
        <v>50000</v>
      </c>
      <c r="K577" s="3">
        <v>1435</v>
      </c>
      <c r="L577" s="3">
        <v>1675.48</v>
      </c>
      <c r="M577" s="3">
        <v>1520</v>
      </c>
      <c r="N577" s="3">
        <v>5800.43</v>
      </c>
      <c r="O577" s="3">
        <v>10430.91</v>
      </c>
      <c r="P577" s="3">
        <v>39569.089999999997</v>
      </c>
    </row>
    <row r="578" spans="1:16" x14ac:dyDescent="0.25">
      <c r="A578" s="1" t="s">
        <v>13</v>
      </c>
      <c r="B578" s="2">
        <v>3400031906</v>
      </c>
      <c r="C578" t="s">
        <v>553</v>
      </c>
      <c r="D578" t="s">
        <v>1137</v>
      </c>
      <c r="E578" t="s">
        <v>58</v>
      </c>
      <c r="F578" t="s">
        <v>1580</v>
      </c>
      <c r="G578">
        <v>412</v>
      </c>
      <c r="H578" s="3">
        <v>10000</v>
      </c>
      <c r="I578">
        <v>0</v>
      </c>
      <c r="J578" s="3">
        <v>10000</v>
      </c>
      <c r="K578">
        <v>287</v>
      </c>
      <c r="L578">
        <v>0</v>
      </c>
      <c r="M578">
        <v>304</v>
      </c>
      <c r="N578">
        <v>75</v>
      </c>
      <c r="O578">
        <v>666</v>
      </c>
      <c r="P578" s="3">
        <v>9334</v>
      </c>
    </row>
    <row r="579" spans="1:16" x14ac:dyDescent="0.25">
      <c r="A579" s="1" t="s">
        <v>13</v>
      </c>
      <c r="B579" s="2">
        <v>105766638</v>
      </c>
      <c r="C579" t="s">
        <v>144</v>
      </c>
      <c r="D579" t="s">
        <v>1108</v>
      </c>
      <c r="E579" t="s">
        <v>145</v>
      </c>
      <c r="F579" t="s">
        <v>1245</v>
      </c>
      <c r="G579">
        <v>125</v>
      </c>
      <c r="H579" s="3">
        <v>30000</v>
      </c>
      <c r="I579">
        <v>0</v>
      </c>
      <c r="J579" s="3">
        <v>30000</v>
      </c>
      <c r="K579">
        <v>861</v>
      </c>
      <c r="L579">
        <v>0</v>
      </c>
      <c r="M579">
        <v>912</v>
      </c>
      <c r="N579">
        <v>25</v>
      </c>
      <c r="O579" s="3">
        <v>1798</v>
      </c>
      <c r="P579" s="3">
        <v>28202</v>
      </c>
    </row>
    <row r="580" spans="1:16" x14ac:dyDescent="0.25">
      <c r="A580" s="1" t="s">
        <v>13</v>
      </c>
      <c r="B580" s="2">
        <v>117867259</v>
      </c>
      <c r="C580" s="4" t="s">
        <v>389</v>
      </c>
      <c r="D580" t="s">
        <v>1107</v>
      </c>
      <c r="E580" t="s">
        <v>238</v>
      </c>
      <c r="F580" t="s">
        <v>1433</v>
      </c>
      <c r="G580">
        <v>13</v>
      </c>
      <c r="H580" s="3">
        <v>48000</v>
      </c>
      <c r="I580">
        <v>0</v>
      </c>
      <c r="J580" s="3">
        <v>48000</v>
      </c>
      <c r="K580" s="3">
        <v>1377.6</v>
      </c>
      <c r="L580" s="3">
        <v>1571.73</v>
      </c>
      <c r="M580" s="3">
        <v>1459.2</v>
      </c>
      <c r="N580">
        <v>475</v>
      </c>
      <c r="O580" s="3">
        <v>4883.53</v>
      </c>
      <c r="P580" s="3">
        <v>43116.47</v>
      </c>
    </row>
    <row r="581" spans="1:16" x14ac:dyDescent="0.25">
      <c r="A581" s="1" t="s">
        <v>13</v>
      </c>
      <c r="B581" s="2">
        <v>1000981256</v>
      </c>
      <c r="C581" t="s">
        <v>449</v>
      </c>
      <c r="D581" t="s">
        <v>1095</v>
      </c>
      <c r="E581" t="s">
        <v>145</v>
      </c>
      <c r="F581" t="s">
        <v>1486</v>
      </c>
      <c r="G581">
        <v>18</v>
      </c>
      <c r="H581" s="3">
        <v>30000</v>
      </c>
      <c r="I581">
        <v>0</v>
      </c>
      <c r="J581" s="3">
        <v>30000</v>
      </c>
      <c r="K581">
        <v>861</v>
      </c>
      <c r="L581">
        <v>0</v>
      </c>
      <c r="M581">
        <v>912</v>
      </c>
      <c r="N581">
        <v>25</v>
      </c>
      <c r="O581" s="3">
        <v>1798</v>
      </c>
      <c r="P581" s="3">
        <v>28202</v>
      </c>
    </row>
    <row r="582" spans="1:16" x14ac:dyDescent="0.25">
      <c r="A582" s="1" t="s">
        <v>13</v>
      </c>
      <c r="B582" s="2">
        <v>115902140</v>
      </c>
      <c r="C582" s="4" t="s">
        <v>355</v>
      </c>
      <c r="D582" t="s">
        <v>1113</v>
      </c>
      <c r="E582" t="s">
        <v>58</v>
      </c>
      <c r="F582" t="s">
        <v>1404</v>
      </c>
      <c r="G582">
        <v>88</v>
      </c>
      <c r="H582" s="3">
        <v>13200</v>
      </c>
      <c r="I582">
        <v>0</v>
      </c>
      <c r="J582" s="3">
        <v>13200</v>
      </c>
      <c r="K582">
        <v>378.84</v>
      </c>
      <c r="L582">
        <v>0</v>
      </c>
      <c r="M582">
        <v>401.28</v>
      </c>
      <c r="N582" s="3">
        <v>1765.12</v>
      </c>
      <c r="O582" s="3">
        <v>2545.2399999999998</v>
      </c>
      <c r="P582" s="3">
        <v>10654.76</v>
      </c>
    </row>
    <row r="583" spans="1:16" x14ac:dyDescent="0.25">
      <c r="A583" s="1" t="s">
        <v>2037</v>
      </c>
      <c r="B583" s="2">
        <v>22500544303</v>
      </c>
      <c r="C583" t="s">
        <v>1044</v>
      </c>
      <c r="D583" t="s">
        <v>1142</v>
      </c>
      <c r="E583" t="s">
        <v>166</v>
      </c>
      <c r="F583" t="s">
        <v>2020</v>
      </c>
      <c r="G583">
        <v>9</v>
      </c>
      <c r="H583" s="3">
        <v>16500</v>
      </c>
      <c r="I583">
        <v>0</v>
      </c>
      <c r="J583" s="3">
        <v>16500</v>
      </c>
      <c r="K583">
        <v>473.55</v>
      </c>
      <c r="L583">
        <v>0</v>
      </c>
      <c r="M583">
        <v>501.6</v>
      </c>
      <c r="N583">
        <v>427.11</v>
      </c>
      <c r="O583" s="3">
        <v>1402.26</v>
      </c>
      <c r="P583" s="3">
        <v>15097.74</v>
      </c>
    </row>
    <row r="584" spans="1:16" x14ac:dyDescent="0.25">
      <c r="A584" s="1" t="s">
        <v>13</v>
      </c>
      <c r="B584" s="2">
        <v>2600842385</v>
      </c>
      <c r="C584" s="4" t="s">
        <v>520</v>
      </c>
      <c r="D584" t="s">
        <v>1137</v>
      </c>
      <c r="E584" t="s">
        <v>88</v>
      </c>
      <c r="F584" t="s">
        <v>1549</v>
      </c>
      <c r="G584">
        <v>385</v>
      </c>
      <c r="H584" s="3">
        <v>11511.5</v>
      </c>
      <c r="I584">
        <v>0</v>
      </c>
      <c r="J584" s="3">
        <v>11511.5</v>
      </c>
      <c r="K584">
        <v>330.38</v>
      </c>
      <c r="L584">
        <v>0</v>
      </c>
      <c r="M584">
        <v>349.95</v>
      </c>
      <c r="N584">
        <v>25</v>
      </c>
      <c r="O584">
        <v>705.33</v>
      </c>
      <c r="P584" s="3">
        <v>10806.17</v>
      </c>
    </row>
    <row r="585" spans="1:16" x14ac:dyDescent="0.25">
      <c r="A585" s="1" t="s">
        <v>2037</v>
      </c>
      <c r="B585" s="2">
        <v>114451065</v>
      </c>
      <c r="C585" s="4" t="s">
        <v>946</v>
      </c>
      <c r="D585" t="s">
        <v>1141</v>
      </c>
      <c r="E585" t="s">
        <v>284</v>
      </c>
      <c r="F585" t="s">
        <v>1932</v>
      </c>
      <c r="G585">
        <v>28</v>
      </c>
      <c r="H585" s="3">
        <v>35000</v>
      </c>
      <c r="I585">
        <v>0</v>
      </c>
      <c r="J585" s="3">
        <v>35000</v>
      </c>
      <c r="K585" s="3">
        <v>1004.5</v>
      </c>
      <c r="L585">
        <v>0</v>
      </c>
      <c r="M585" s="3">
        <v>1064</v>
      </c>
      <c r="N585" s="3">
        <v>2830.32</v>
      </c>
      <c r="O585" s="3">
        <v>4898.82</v>
      </c>
      <c r="P585" s="3">
        <v>30101.18</v>
      </c>
    </row>
    <row r="586" spans="1:16" x14ac:dyDescent="0.25">
      <c r="A586" s="1" t="s">
        <v>13</v>
      </c>
      <c r="B586" s="2">
        <v>114272297</v>
      </c>
      <c r="C586" t="s">
        <v>309</v>
      </c>
      <c r="D586" t="s">
        <v>1096</v>
      </c>
      <c r="E586" t="s">
        <v>68</v>
      </c>
      <c r="F586" t="s">
        <v>1368</v>
      </c>
      <c r="G586">
        <v>8</v>
      </c>
      <c r="H586" s="3">
        <v>22000</v>
      </c>
      <c r="I586">
        <v>0</v>
      </c>
      <c r="J586" s="3">
        <v>22000</v>
      </c>
      <c r="K586">
        <v>631.4</v>
      </c>
      <c r="L586">
        <v>0</v>
      </c>
      <c r="M586">
        <v>668.8</v>
      </c>
      <c r="N586" s="3">
        <v>1027.1099999999999</v>
      </c>
      <c r="O586" s="3">
        <v>2327.31</v>
      </c>
      <c r="P586" s="3">
        <v>19672.689999999999</v>
      </c>
    </row>
    <row r="587" spans="1:16" x14ac:dyDescent="0.25">
      <c r="A587" s="1" t="s">
        <v>13</v>
      </c>
      <c r="B587" s="2">
        <v>3104730530</v>
      </c>
      <c r="C587" t="s">
        <v>549</v>
      </c>
      <c r="D587" t="s">
        <v>1082</v>
      </c>
      <c r="E587" t="s">
        <v>21</v>
      </c>
      <c r="F587" s="5">
        <v>3104730530</v>
      </c>
      <c r="G587">
        <v>196</v>
      </c>
      <c r="H587" s="3">
        <v>140000</v>
      </c>
      <c r="I587">
        <v>0</v>
      </c>
      <c r="J587" s="3">
        <v>140000</v>
      </c>
      <c r="K587" s="3">
        <v>4018</v>
      </c>
      <c r="L587" s="3">
        <v>21553.74</v>
      </c>
      <c r="M587" s="3">
        <v>4098.53</v>
      </c>
      <c r="N587">
        <v>25</v>
      </c>
      <c r="O587" s="3">
        <v>29695.27</v>
      </c>
      <c r="P587" s="3">
        <v>110304.73</v>
      </c>
    </row>
    <row r="588" spans="1:16" x14ac:dyDescent="0.25">
      <c r="A588" s="1" t="s">
        <v>13</v>
      </c>
      <c r="B588" s="2">
        <v>105571046</v>
      </c>
      <c r="C588" t="s">
        <v>142</v>
      </c>
      <c r="D588" t="s">
        <v>1091</v>
      </c>
      <c r="E588" t="s">
        <v>25</v>
      </c>
      <c r="F588" t="s">
        <v>1243</v>
      </c>
      <c r="G588">
        <v>401</v>
      </c>
      <c r="H588" s="3">
        <v>10000</v>
      </c>
      <c r="I588">
        <v>0</v>
      </c>
      <c r="J588" s="3">
        <v>10000</v>
      </c>
      <c r="K588">
        <v>287</v>
      </c>
      <c r="L588">
        <v>0</v>
      </c>
      <c r="M588">
        <v>304</v>
      </c>
      <c r="N588">
        <v>75</v>
      </c>
      <c r="O588">
        <v>666</v>
      </c>
      <c r="P588" s="3">
        <v>9334</v>
      </c>
    </row>
    <row r="589" spans="1:16" x14ac:dyDescent="0.25">
      <c r="A589" s="1" t="s">
        <v>13</v>
      </c>
      <c r="B589" s="2">
        <v>113594725</v>
      </c>
      <c r="C589" t="s">
        <v>296</v>
      </c>
      <c r="D589" t="s">
        <v>1108</v>
      </c>
      <c r="E589" t="s">
        <v>125</v>
      </c>
      <c r="F589" t="s">
        <v>1357</v>
      </c>
      <c r="G589">
        <v>92</v>
      </c>
      <c r="H589" s="3">
        <v>23000</v>
      </c>
      <c r="I589">
        <v>0</v>
      </c>
      <c r="J589" s="3">
        <v>23000</v>
      </c>
      <c r="K589">
        <v>660.1</v>
      </c>
      <c r="L589">
        <v>0</v>
      </c>
      <c r="M589">
        <v>699.2</v>
      </c>
      <c r="N589">
        <v>25</v>
      </c>
      <c r="O589" s="3">
        <v>1384.3</v>
      </c>
      <c r="P589" s="3">
        <v>21615.7</v>
      </c>
    </row>
    <row r="590" spans="1:16" x14ac:dyDescent="0.25">
      <c r="A590" s="1" t="s">
        <v>13</v>
      </c>
      <c r="B590" s="2">
        <v>105006647</v>
      </c>
      <c r="C590" t="s">
        <v>132</v>
      </c>
      <c r="D590" t="s">
        <v>1113</v>
      </c>
      <c r="E590" t="s">
        <v>58</v>
      </c>
      <c r="F590" t="s">
        <v>1235</v>
      </c>
      <c r="G590">
        <v>41</v>
      </c>
      <c r="H590" s="3">
        <v>13200</v>
      </c>
      <c r="I590">
        <v>0</v>
      </c>
      <c r="J590" s="3">
        <v>13200</v>
      </c>
      <c r="K590">
        <v>378.84</v>
      </c>
      <c r="L590">
        <v>0</v>
      </c>
      <c r="M590">
        <v>401.28</v>
      </c>
      <c r="N590" s="3">
        <v>4435.17</v>
      </c>
      <c r="O590" s="3">
        <v>5215.29</v>
      </c>
      <c r="P590" s="3">
        <v>7984.71</v>
      </c>
    </row>
    <row r="591" spans="1:16" x14ac:dyDescent="0.25">
      <c r="A591" s="1" t="s">
        <v>13</v>
      </c>
      <c r="B591" s="2">
        <v>114445463</v>
      </c>
      <c r="C591" t="s">
        <v>316</v>
      </c>
      <c r="D591" t="s">
        <v>1113</v>
      </c>
      <c r="E591" t="s">
        <v>58</v>
      </c>
      <c r="F591" t="s">
        <v>1374</v>
      </c>
      <c r="G591">
        <v>81</v>
      </c>
      <c r="H591" s="3">
        <v>10000</v>
      </c>
      <c r="I591">
        <v>0</v>
      </c>
      <c r="J591" s="3">
        <v>10000</v>
      </c>
      <c r="K591">
        <v>287</v>
      </c>
      <c r="L591">
        <v>0</v>
      </c>
      <c r="M591">
        <v>304</v>
      </c>
      <c r="N591">
        <v>25</v>
      </c>
      <c r="O591">
        <v>616</v>
      </c>
      <c r="P591" s="3">
        <v>9384</v>
      </c>
    </row>
    <row r="592" spans="1:16" x14ac:dyDescent="0.25">
      <c r="A592" s="1" t="s">
        <v>13</v>
      </c>
      <c r="B592" s="2">
        <v>3100507775</v>
      </c>
      <c r="C592" t="s">
        <v>538</v>
      </c>
      <c r="D592" t="s">
        <v>1129</v>
      </c>
      <c r="E592" t="s">
        <v>58</v>
      </c>
      <c r="F592" t="s">
        <v>1566</v>
      </c>
      <c r="G592">
        <v>101</v>
      </c>
      <c r="H592" s="3">
        <v>10000</v>
      </c>
      <c r="I592">
        <v>0</v>
      </c>
      <c r="J592" s="3">
        <v>10000</v>
      </c>
      <c r="K592">
        <v>287</v>
      </c>
      <c r="L592">
        <v>0</v>
      </c>
      <c r="M592">
        <v>304</v>
      </c>
      <c r="N592">
        <v>25</v>
      </c>
      <c r="O592">
        <v>616</v>
      </c>
      <c r="P592" s="3">
        <v>9384</v>
      </c>
    </row>
    <row r="593" spans="1:16" x14ac:dyDescent="0.25">
      <c r="A593" s="1" t="s">
        <v>13</v>
      </c>
      <c r="B593" s="2">
        <v>115789737</v>
      </c>
      <c r="C593" t="s">
        <v>346</v>
      </c>
      <c r="D593" t="s">
        <v>1112</v>
      </c>
      <c r="E593" t="s">
        <v>347</v>
      </c>
      <c r="F593" t="s">
        <v>1398</v>
      </c>
      <c r="G593">
        <v>14</v>
      </c>
      <c r="H593" s="3">
        <v>13200</v>
      </c>
      <c r="I593">
        <v>0</v>
      </c>
      <c r="J593" s="3">
        <v>13200</v>
      </c>
      <c r="K593">
        <v>378.84</v>
      </c>
      <c r="L593">
        <v>0</v>
      </c>
      <c r="M593">
        <v>401.28</v>
      </c>
      <c r="N593">
        <v>25</v>
      </c>
      <c r="O593">
        <v>805.12</v>
      </c>
      <c r="P593" s="3">
        <v>12394.88</v>
      </c>
    </row>
    <row r="594" spans="1:16" x14ac:dyDescent="0.25">
      <c r="A594" s="1" t="s">
        <v>13</v>
      </c>
      <c r="B594" s="2">
        <v>40234534051</v>
      </c>
      <c r="C594" t="s">
        <v>843</v>
      </c>
      <c r="D594" t="s">
        <v>1108</v>
      </c>
      <c r="E594" t="s">
        <v>406</v>
      </c>
      <c r="F594" t="s">
        <v>1838</v>
      </c>
      <c r="G594">
        <v>81</v>
      </c>
      <c r="H594" s="3">
        <v>16500</v>
      </c>
      <c r="I594">
        <v>0</v>
      </c>
      <c r="J594" s="3">
        <v>16500</v>
      </c>
      <c r="K594">
        <v>473.55</v>
      </c>
      <c r="L594">
        <v>0</v>
      </c>
      <c r="M594">
        <v>501.6</v>
      </c>
      <c r="N594">
        <v>812</v>
      </c>
      <c r="O594" s="3">
        <v>1787.15</v>
      </c>
      <c r="P594" s="3">
        <v>14712.85</v>
      </c>
    </row>
    <row r="595" spans="1:16" x14ac:dyDescent="0.25">
      <c r="A595" s="1" t="s">
        <v>13</v>
      </c>
      <c r="B595" s="2">
        <v>8100062846</v>
      </c>
      <c r="C595" t="s">
        <v>693</v>
      </c>
      <c r="D595" t="s">
        <v>1113</v>
      </c>
      <c r="E595" t="s">
        <v>58</v>
      </c>
      <c r="F595" t="s">
        <v>1704</v>
      </c>
      <c r="G595">
        <v>115</v>
      </c>
      <c r="H595" s="3">
        <v>11851.95</v>
      </c>
      <c r="I595">
        <v>0</v>
      </c>
      <c r="J595" s="3">
        <v>11851.95</v>
      </c>
      <c r="K595">
        <v>340.15</v>
      </c>
      <c r="L595">
        <v>0</v>
      </c>
      <c r="M595">
        <v>360.3</v>
      </c>
      <c r="N595" s="3">
        <v>1527.11</v>
      </c>
      <c r="O595" s="3">
        <v>2227.56</v>
      </c>
      <c r="P595" s="3">
        <v>9624.39</v>
      </c>
    </row>
    <row r="596" spans="1:16" x14ac:dyDescent="0.25">
      <c r="A596" s="1" t="s">
        <v>13</v>
      </c>
      <c r="B596" s="2">
        <v>100380047</v>
      </c>
      <c r="C596" s="4" t="s">
        <v>22</v>
      </c>
      <c r="D596" t="s">
        <v>1112</v>
      </c>
      <c r="E596" t="s">
        <v>23</v>
      </c>
      <c r="F596" t="s">
        <v>1164</v>
      </c>
      <c r="G596">
        <v>1</v>
      </c>
      <c r="H596" s="3">
        <v>24638.25</v>
      </c>
      <c r="I596">
        <v>0</v>
      </c>
      <c r="J596" s="3">
        <v>24638.25</v>
      </c>
      <c r="K596">
        <v>707.12</v>
      </c>
      <c r="L596">
        <v>0</v>
      </c>
      <c r="M596">
        <v>749</v>
      </c>
      <c r="N596">
        <v>175</v>
      </c>
      <c r="O596" s="3">
        <v>1631.12</v>
      </c>
      <c r="P596" s="3">
        <v>23007.13</v>
      </c>
    </row>
    <row r="597" spans="1:16" x14ac:dyDescent="0.25">
      <c r="A597" s="1" t="s">
        <v>13</v>
      </c>
      <c r="B597" s="2">
        <v>104114574</v>
      </c>
      <c r="C597" s="4" t="s">
        <v>110</v>
      </c>
      <c r="D597" t="s">
        <v>1093</v>
      </c>
      <c r="E597" t="s">
        <v>111</v>
      </c>
      <c r="F597" t="s">
        <v>1220</v>
      </c>
      <c r="G597">
        <v>21</v>
      </c>
      <c r="H597" s="3">
        <v>65000</v>
      </c>
      <c r="I597">
        <v>0</v>
      </c>
      <c r="J597" s="3">
        <v>65000</v>
      </c>
      <c r="K597" s="3">
        <v>1865.5</v>
      </c>
      <c r="L597" s="3">
        <v>4427.58</v>
      </c>
      <c r="M597" s="3">
        <v>1976</v>
      </c>
      <c r="N597">
        <v>175</v>
      </c>
      <c r="O597" s="3">
        <v>8444.08</v>
      </c>
      <c r="P597" s="3">
        <v>56555.92</v>
      </c>
    </row>
    <row r="598" spans="1:16" x14ac:dyDescent="0.25">
      <c r="A598" s="1" t="s">
        <v>2037</v>
      </c>
      <c r="B598" s="2">
        <v>200134518</v>
      </c>
      <c r="C598" t="s">
        <v>973</v>
      </c>
      <c r="D598" t="s">
        <v>1129</v>
      </c>
      <c r="E598" t="s">
        <v>199</v>
      </c>
      <c r="F598" t="s">
        <v>1955</v>
      </c>
      <c r="G598">
        <v>100</v>
      </c>
      <c r="H598" s="3">
        <v>35000</v>
      </c>
      <c r="I598">
        <v>0</v>
      </c>
      <c r="J598" s="3">
        <v>35000</v>
      </c>
      <c r="K598" s="3">
        <v>1004.5</v>
      </c>
      <c r="L598">
        <v>0</v>
      </c>
      <c r="M598" s="3">
        <v>1064</v>
      </c>
      <c r="N598">
        <v>125</v>
      </c>
      <c r="O598" s="3">
        <v>2193.5</v>
      </c>
      <c r="P598" s="3">
        <v>32806.5</v>
      </c>
    </row>
    <row r="599" spans="1:16" x14ac:dyDescent="0.25">
      <c r="A599" s="1" t="s">
        <v>13</v>
      </c>
      <c r="B599" s="2">
        <v>7700069664</v>
      </c>
      <c r="C599" t="s">
        <v>690</v>
      </c>
      <c r="D599" t="s">
        <v>1137</v>
      </c>
      <c r="E599" t="s">
        <v>58</v>
      </c>
      <c r="F599" t="s">
        <v>1701</v>
      </c>
      <c r="G599">
        <v>785</v>
      </c>
      <c r="H599" s="3">
        <v>12500</v>
      </c>
      <c r="I599">
        <v>0</v>
      </c>
      <c r="J599" s="3">
        <v>12500</v>
      </c>
      <c r="K599">
        <v>358.75</v>
      </c>
      <c r="L599">
        <v>0</v>
      </c>
      <c r="M599">
        <v>380</v>
      </c>
      <c r="N599">
        <v>25</v>
      </c>
      <c r="O599">
        <v>763.75</v>
      </c>
      <c r="P599" s="3">
        <v>11736.25</v>
      </c>
    </row>
    <row r="600" spans="1:16" x14ac:dyDescent="0.25">
      <c r="A600" s="1" t="s">
        <v>13</v>
      </c>
      <c r="B600" s="2">
        <v>4701016943</v>
      </c>
      <c r="C600" s="4" t="s">
        <v>594</v>
      </c>
      <c r="D600" t="s">
        <v>1137</v>
      </c>
      <c r="E600" t="s">
        <v>71</v>
      </c>
      <c r="F600" t="s">
        <v>1619</v>
      </c>
      <c r="G600">
        <v>522</v>
      </c>
      <c r="H600" s="3">
        <v>15000</v>
      </c>
      <c r="I600">
        <v>0</v>
      </c>
      <c r="J600" s="3">
        <v>15000</v>
      </c>
      <c r="K600">
        <v>430.5</v>
      </c>
      <c r="L600">
        <v>0</v>
      </c>
      <c r="M600">
        <v>456</v>
      </c>
      <c r="N600">
        <v>685</v>
      </c>
      <c r="O600" s="3">
        <v>1571.5</v>
      </c>
      <c r="P600" s="3">
        <v>13428.5</v>
      </c>
    </row>
    <row r="601" spans="1:16" x14ac:dyDescent="0.25">
      <c r="A601" s="1" t="s">
        <v>1865</v>
      </c>
      <c r="B601" s="2">
        <v>118757079</v>
      </c>
      <c r="C601" t="s">
        <v>866</v>
      </c>
      <c r="D601" t="s">
        <v>1139</v>
      </c>
      <c r="E601" t="s">
        <v>178</v>
      </c>
      <c r="F601" t="s">
        <v>1859</v>
      </c>
      <c r="G601">
        <v>6</v>
      </c>
      <c r="H601" s="3">
        <v>70000</v>
      </c>
      <c r="I601">
        <v>0</v>
      </c>
      <c r="J601" s="3">
        <v>70000</v>
      </c>
      <c r="K601" s="3">
        <v>2009</v>
      </c>
      <c r="L601" s="3">
        <v>5368.48</v>
      </c>
      <c r="M601" s="3">
        <v>2128</v>
      </c>
      <c r="N601">
        <v>25</v>
      </c>
      <c r="O601" s="3">
        <v>9530.48</v>
      </c>
      <c r="P601" s="3">
        <v>60469.52</v>
      </c>
    </row>
    <row r="602" spans="1:16" x14ac:dyDescent="0.25">
      <c r="A602" s="1" t="s">
        <v>2037</v>
      </c>
      <c r="B602" s="2">
        <v>3100360787</v>
      </c>
      <c r="C602" t="s">
        <v>991</v>
      </c>
      <c r="D602" t="s">
        <v>1144</v>
      </c>
      <c r="E602" t="s">
        <v>284</v>
      </c>
      <c r="F602" t="s">
        <v>1970</v>
      </c>
      <c r="G602">
        <v>134</v>
      </c>
      <c r="H602" s="3">
        <v>33000</v>
      </c>
      <c r="I602">
        <v>0</v>
      </c>
      <c r="J602" s="3">
        <v>33000</v>
      </c>
      <c r="K602">
        <v>947.1</v>
      </c>
      <c r="L602">
        <v>0</v>
      </c>
      <c r="M602" s="3">
        <v>1003.2</v>
      </c>
      <c r="N602">
        <v>25</v>
      </c>
      <c r="O602" s="3">
        <v>1975.3</v>
      </c>
      <c r="P602" s="3">
        <v>31024.7</v>
      </c>
    </row>
    <row r="603" spans="1:16" x14ac:dyDescent="0.25">
      <c r="A603" s="1" t="s">
        <v>13</v>
      </c>
      <c r="B603" s="2">
        <v>40228085599</v>
      </c>
      <c r="C603" t="s">
        <v>833</v>
      </c>
      <c r="D603" t="s">
        <v>1137</v>
      </c>
      <c r="E603" t="s">
        <v>51</v>
      </c>
      <c r="F603" t="s">
        <v>1828</v>
      </c>
      <c r="G603">
        <v>730</v>
      </c>
      <c r="H603" s="3">
        <v>12500</v>
      </c>
      <c r="I603">
        <v>0</v>
      </c>
      <c r="J603" s="3">
        <v>12500</v>
      </c>
      <c r="K603">
        <v>358.75</v>
      </c>
      <c r="L603">
        <v>0</v>
      </c>
      <c r="M603">
        <v>380</v>
      </c>
      <c r="N603">
        <v>25</v>
      </c>
      <c r="O603">
        <v>763.75</v>
      </c>
      <c r="P603" s="3">
        <v>11736.25</v>
      </c>
    </row>
    <row r="604" spans="1:16" x14ac:dyDescent="0.25">
      <c r="A604" s="1" t="s">
        <v>13</v>
      </c>
      <c r="B604" s="2">
        <v>22500292077</v>
      </c>
      <c r="C604" t="s">
        <v>756</v>
      </c>
      <c r="D604" t="s">
        <v>1108</v>
      </c>
      <c r="E604" t="s">
        <v>336</v>
      </c>
      <c r="F604" t="s">
        <v>1762</v>
      </c>
      <c r="G604">
        <v>66</v>
      </c>
      <c r="H604" s="3">
        <v>16500</v>
      </c>
      <c r="I604">
        <v>0</v>
      </c>
      <c r="J604" s="3">
        <v>16500</v>
      </c>
      <c r="K604">
        <v>473.55</v>
      </c>
      <c r="L604">
        <v>0</v>
      </c>
      <c r="M604">
        <v>501.6</v>
      </c>
      <c r="N604">
        <v>427.11</v>
      </c>
      <c r="O604" s="3">
        <v>1402.26</v>
      </c>
      <c r="P604" s="3">
        <v>15097.74</v>
      </c>
    </row>
    <row r="605" spans="1:16" x14ac:dyDescent="0.25">
      <c r="A605" s="1" t="s">
        <v>2037</v>
      </c>
      <c r="B605" s="2">
        <v>111510426</v>
      </c>
      <c r="C605" s="4" t="s">
        <v>1145</v>
      </c>
      <c r="D605" t="s">
        <v>1144</v>
      </c>
      <c r="E605" t="s">
        <v>51</v>
      </c>
      <c r="F605" t="s">
        <v>1919</v>
      </c>
      <c r="G605">
        <v>94</v>
      </c>
      <c r="H605" s="3">
        <v>37200</v>
      </c>
      <c r="I605">
        <v>0</v>
      </c>
      <c r="J605" s="3">
        <v>37200</v>
      </c>
      <c r="K605" s="3">
        <v>1067.6400000000001</v>
      </c>
      <c r="L605">
        <v>47.47</v>
      </c>
      <c r="M605" s="3">
        <v>1130.8800000000001</v>
      </c>
      <c r="N605">
        <v>527.11</v>
      </c>
      <c r="O605" s="3">
        <v>2773.1</v>
      </c>
      <c r="P605" s="3">
        <v>34426.9</v>
      </c>
    </row>
    <row r="606" spans="1:16" x14ac:dyDescent="0.25">
      <c r="A606" s="1" t="s">
        <v>13</v>
      </c>
      <c r="B606" s="2">
        <v>106961329</v>
      </c>
      <c r="C606" t="s">
        <v>160</v>
      </c>
      <c r="D606" t="s">
        <v>1113</v>
      </c>
      <c r="E606" t="s">
        <v>58</v>
      </c>
      <c r="F606" t="s">
        <v>1256</v>
      </c>
      <c r="G606">
        <v>48</v>
      </c>
      <c r="H606" s="3">
        <v>13200</v>
      </c>
      <c r="I606">
        <v>0</v>
      </c>
      <c r="J606" s="3">
        <v>13200</v>
      </c>
      <c r="K606">
        <v>378.84</v>
      </c>
      <c r="L606">
        <v>0</v>
      </c>
      <c r="M606">
        <v>401.28</v>
      </c>
      <c r="N606" s="3">
        <v>1265.1199999999999</v>
      </c>
      <c r="O606" s="3">
        <v>2045.24</v>
      </c>
      <c r="P606" s="3">
        <v>11154.76</v>
      </c>
    </row>
    <row r="607" spans="1:16" x14ac:dyDescent="0.25">
      <c r="A607" s="1" t="s">
        <v>2037</v>
      </c>
      <c r="B607" s="2">
        <v>1000154110</v>
      </c>
      <c r="C607" t="s">
        <v>981</v>
      </c>
      <c r="D607" t="s">
        <v>1141</v>
      </c>
      <c r="E607" t="s">
        <v>127</v>
      </c>
      <c r="F607" t="s">
        <v>1961</v>
      </c>
      <c r="G607">
        <v>39</v>
      </c>
      <c r="H607" s="3">
        <v>19745</v>
      </c>
      <c r="I607">
        <v>0</v>
      </c>
      <c r="J607" s="3">
        <v>19745</v>
      </c>
      <c r="K607">
        <v>566.67999999999995</v>
      </c>
      <c r="L607">
        <v>0</v>
      </c>
      <c r="M607">
        <v>600.25</v>
      </c>
      <c r="N607" s="3">
        <v>7882.91</v>
      </c>
      <c r="O607" s="3">
        <v>9049.84</v>
      </c>
      <c r="P607" s="3">
        <v>10695.16</v>
      </c>
    </row>
    <row r="608" spans="1:16" x14ac:dyDescent="0.25">
      <c r="A608" s="1" t="s">
        <v>13</v>
      </c>
      <c r="B608" s="2">
        <v>107309981</v>
      </c>
      <c r="C608" t="s">
        <v>165</v>
      </c>
      <c r="D608" t="s">
        <v>1117</v>
      </c>
      <c r="E608" t="s">
        <v>166</v>
      </c>
      <c r="F608" t="s">
        <v>1261</v>
      </c>
      <c r="G608">
        <v>133</v>
      </c>
      <c r="H608" s="3">
        <v>13200</v>
      </c>
      <c r="I608">
        <v>0</v>
      </c>
      <c r="J608" s="3">
        <v>13200</v>
      </c>
      <c r="K608">
        <v>378.84</v>
      </c>
      <c r="L608">
        <v>0</v>
      </c>
      <c r="M608">
        <v>401.28</v>
      </c>
      <c r="N608">
        <v>75</v>
      </c>
      <c r="O608">
        <v>855.12</v>
      </c>
      <c r="P608" s="3">
        <v>12344.88</v>
      </c>
    </row>
    <row r="609" spans="1:16" x14ac:dyDescent="0.25">
      <c r="A609" s="1" t="s">
        <v>13</v>
      </c>
      <c r="B609" s="2">
        <v>104403266</v>
      </c>
      <c r="C609" t="s">
        <v>121</v>
      </c>
      <c r="D609" t="s">
        <v>1113</v>
      </c>
      <c r="E609" t="s">
        <v>58</v>
      </c>
      <c r="F609" t="s">
        <v>1228</v>
      </c>
      <c r="G609">
        <v>40</v>
      </c>
      <c r="H609" s="3">
        <v>10000</v>
      </c>
      <c r="I609">
        <v>0</v>
      </c>
      <c r="J609" s="3">
        <v>10000</v>
      </c>
      <c r="K609">
        <v>287</v>
      </c>
      <c r="L609">
        <v>0</v>
      </c>
      <c r="M609">
        <v>304</v>
      </c>
      <c r="N609">
        <v>477.11</v>
      </c>
      <c r="O609" s="3">
        <v>1068.1099999999999</v>
      </c>
      <c r="P609" s="3">
        <v>8931.89</v>
      </c>
    </row>
    <row r="610" spans="1:16" x14ac:dyDescent="0.25">
      <c r="A610" s="1" t="s">
        <v>13</v>
      </c>
      <c r="B610" s="2">
        <v>4600260964</v>
      </c>
      <c r="C610" t="s">
        <v>588</v>
      </c>
      <c r="D610" t="s">
        <v>1137</v>
      </c>
      <c r="E610" t="s">
        <v>58</v>
      </c>
      <c r="F610" t="s">
        <v>1614</v>
      </c>
      <c r="G610">
        <v>674</v>
      </c>
      <c r="H610" s="3">
        <v>12500</v>
      </c>
      <c r="I610">
        <v>0</v>
      </c>
      <c r="J610" s="3">
        <v>12500</v>
      </c>
      <c r="K610">
        <v>358.75</v>
      </c>
      <c r="L610">
        <v>0</v>
      </c>
      <c r="M610">
        <v>380</v>
      </c>
      <c r="N610">
        <v>25</v>
      </c>
      <c r="O610">
        <v>763.75</v>
      </c>
      <c r="P610" s="3">
        <v>11736.25</v>
      </c>
    </row>
    <row r="611" spans="1:16" x14ac:dyDescent="0.25">
      <c r="A611" s="1" t="s">
        <v>13</v>
      </c>
      <c r="B611" s="2">
        <v>22300596628</v>
      </c>
      <c r="C611" t="s">
        <v>724</v>
      </c>
      <c r="D611" t="s">
        <v>1120</v>
      </c>
      <c r="E611" t="s">
        <v>178</v>
      </c>
      <c r="F611" t="s">
        <v>1732</v>
      </c>
      <c r="G611">
        <v>15</v>
      </c>
      <c r="H611" s="3">
        <v>50000</v>
      </c>
      <c r="I611">
        <v>0</v>
      </c>
      <c r="J611" s="3">
        <v>50000</v>
      </c>
      <c r="K611" s="3">
        <v>1435</v>
      </c>
      <c r="L611" s="3">
        <v>1675.48</v>
      </c>
      <c r="M611" s="3">
        <v>1520</v>
      </c>
      <c r="N611" s="3">
        <v>27500.55</v>
      </c>
      <c r="O611" s="3">
        <v>32131.03</v>
      </c>
      <c r="P611" s="3">
        <v>17868.97</v>
      </c>
    </row>
    <row r="612" spans="1:16" x14ac:dyDescent="0.25">
      <c r="A612" s="1" t="s">
        <v>1865</v>
      </c>
      <c r="B612" s="2">
        <v>114616576</v>
      </c>
      <c r="C612" t="s">
        <v>859</v>
      </c>
      <c r="D612" t="s">
        <v>1138</v>
      </c>
      <c r="E612" t="s">
        <v>56</v>
      </c>
      <c r="F612" t="s">
        <v>1852</v>
      </c>
      <c r="G612">
        <v>35</v>
      </c>
      <c r="H612" s="3">
        <v>65000</v>
      </c>
      <c r="I612">
        <v>0</v>
      </c>
      <c r="J612" s="3">
        <v>65000</v>
      </c>
      <c r="K612" s="3">
        <v>1865.5</v>
      </c>
      <c r="L612" s="3">
        <v>4427.58</v>
      </c>
      <c r="M612" s="3">
        <v>1976</v>
      </c>
      <c r="N612">
        <v>427.11</v>
      </c>
      <c r="O612" s="3">
        <v>8696.19</v>
      </c>
      <c r="P612" s="3">
        <v>56303.81</v>
      </c>
    </row>
    <row r="613" spans="1:16" x14ac:dyDescent="0.25">
      <c r="A613" s="1" t="s">
        <v>13</v>
      </c>
      <c r="B613" s="2">
        <v>103482428</v>
      </c>
      <c r="C613" t="s">
        <v>92</v>
      </c>
      <c r="D613" t="s">
        <v>1113</v>
      </c>
      <c r="E613" t="s">
        <v>58</v>
      </c>
      <c r="F613" t="s">
        <v>1207</v>
      </c>
      <c r="G613">
        <v>34</v>
      </c>
      <c r="H613" s="3">
        <v>16500</v>
      </c>
      <c r="I613">
        <v>0</v>
      </c>
      <c r="J613" s="3">
        <v>16500</v>
      </c>
      <c r="K613">
        <v>473.55</v>
      </c>
      <c r="L613">
        <v>0</v>
      </c>
      <c r="M613">
        <v>501.6</v>
      </c>
      <c r="N613">
        <v>25</v>
      </c>
      <c r="O613" s="3">
        <v>1000.15</v>
      </c>
      <c r="P613" s="3">
        <v>15499.85</v>
      </c>
    </row>
    <row r="614" spans="1:16" x14ac:dyDescent="0.25">
      <c r="A614" s="1" t="s">
        <v>13</v>
      </c>
      <c r="B614" s="2">
        <v>7100434229</v>
      </c>
      <c r="C614" t="s">
        <v>675</v>
      </c>
      <c r="D614" t="s">
        <v>1118</v>
      </c>
      <c r="E614" t="s">
        <v>119</v>
      </c>
      <c r="F614" t="s">
        <v>1687</v>
      </c>
      <c r="G614">
        <v>6</v>
      </c>
      <c r="H614" s="3">
        <v>27000</v>
      </c>
      <c r="I614">
        <v>0</v>
      </c>
      <c r="J614" s="3">
        <v>27000</v>
      </c>
      <c r="K614">
        <v>774.9</v>
      </c>
      <c r="L614">
        <v>0</v>
      </c>
      <c r="M614">
        <v>820.8</v>
      </c>
      <c r="N614">
        <v>25</v>
      </c>
      <c r="O614" s="3">
        <v>1620.7</v>
      </c>
      <c r="P614" s="3">
        <v>25379.3</v>
      </c>
    </row>
    <row r="615" spans="1:16" x14ac:dyDescent="0.25">
      <c r="A615" s="1" t="s">
        <v>13</v>
      </c>
      <c r="B615" s="2">
        <v>109578187</v>
      </c>
      <c r="C615" t="s">
        <v>225</v>
      </c>
      <c r="D615" t="s">
        <v>1086</v>
      </c>
      <c r="E615" t="s">
        <v>94</v>
      </c>
      <c r="F615" s="5">
        <v>109578187</v>
      </c>
      <c r="G615">
        <v>11</v>
      </c>
      <c r="H615" s="3">
        <v>25000</v>
      </c>
      <c r="I615">
        <v>0</v>
      </c>
      <c r="J615" s="3">
        <v>25000</v>
      </c>
      <c r="K615">
        <v>717.5</v>
      </c>
      <c r="L615">
        <v>0</v>
      </c>
      <c r="M615">
        <v>760</v>
      </c>
      <c r="N615">
        <v>25</v>
      </c>
      <c r="O615" s="3">
        <v>1502.5</v>
      </c>
      <c r="P615" s="3">
        <v>23497.5</v>
      </c>
    </row>
    <row r="616" spans="1:16" x14ac:dyDescent="0.25">
      <c r="A616" s="1" t="s">
        <v>13</v>
      </c>
      <c r="B616" s="2">
        <v>102461894</v>
      </c>
      <c r="C616" s="4" t="s">
        <v>70</v>
      </c>
      <c r="D616" t="s">
        <v>1120</v>
      </c>
      <c r="E616" t="s">
        <v>71</v>
      </c>
      <c r="F616" t="s">
        <v>1193</v>
      </c>
      <c r="G616">
        <v>5</v>
      </c>
      <c r="H616" s="3">
        <v>26250</v>
      </c>
      <c r="I616">
        <v>0</v>
      </c>
      <c r="J616" s="3">
        <v>26250</v>
      </c>
      <c r="K616">
        <v>753.38</v>
      </c>
      <c r="L616">
        <v>0</v>
      </c>
      <c r="M616">
        <v>798</v>
      </c>
      <c r="N616">
        <v>475</v>
      </c>
      <c r="O616" s="3">
        <v>2026.38</v>
      </c>
      <c r="P616" s="3">
        <v>24223.62</v>
      </c>
    </row>
    <row r="617" spans="1:16" x14ac:dyDescent="0.25">
      <c r="A617" s="1" t="s">
        <v>13</v>
      </c>
      <c r="B617" s="2">
        <v>107176901</v>
      </c>
      <c r="C617" s="4" t="s">
        <v>162</v>
      </c>
      <c r="D617" t="s">
        <v>1131</v>
      </c>
      <c r="E617" t="s">
        <v>51</v>
      </c>
      <c r="F617" t="s">
        <v>1258</v>
      </c>
      <c r="G617">
        <v>12</v>
      </c>
      <c r="H617" s="3">
        <v>31000</v>
      </c>
      <c r="I617">
        <v>0</v>
      </c>
      <c r="J617" s="3">
        <v>31000</v>
      </c>
      <c r="K617">
        <v>889.7</v>
      </c>
      <c r="L617">
        <v>0</v>
      </c>
      <c r="M617">
        <v>942.4</v>
      </c>
      <c r="N617">
        <v>962</v>
      </c>
      <c r="O617" s="3">
        <v>2794.1</v>
      </c>
      <c r="P617" s="3">
        <v>28205.9</v>
      </c>
    </row>
    <row r="618" spans="1:16" x14ac:dyDescent="0.25">
      <c r="A618" s="1" t="s">
        <v>13</v>
      </c>
      <c r="B618" s="2">
        <v>107495343</v>
      </c>
      <c r="C618" t="s">
        <v>172</v>
      </c>
      <c r="D618" t="s">
        <v>1111</v>
      </c>
      <c r="E618" t="s">
        <v>173</v>
      </c>
      <c r="F618" t="s">
        <v>1265</v>
      </c>
      <c r="G618">
        <v>4</v>
      </c>
      <c r="H618" s="3">
        <v>19800</v>
      </c>
      <c r="I618">
        <v>0</v>
      </c>
      <c r="J618" s="3">
        <v>19800</v>
      </c>
      <c r="K618">
        <v>568.26</v>
      </c>
      <c r="L618">
        <v>0</v>
      </c>
      <c r="M618">
        <v>601.91999999999996</v>
      </c>
      <c r="N618">
        <v>25</v>
      </c>
      <c r="O618" s="3">
        <v>1195.18</v>
      </c>
      <c r="P618" s="3">
        <v>18604.82</v>
      </c>
    </row>
    <row r="619" spans="1:16" x14ac:dyDescent="0.25">
      <c r="A619" s="1" t="s">
        <v>13</v>
      </c>
      <c r="B619" s="2">
        <v>103572855</v>
      </c>
      <c r="C619" s="4" t="s">
        <v>95</v>
      </c>
      <c r="D619" t="s">
        <v>1122</v>
      </c>
      <c r="E619" t="s">
        <v>96</v>
      </c>
      <c r="F619" t="s">
        <v>1209</v>
      </c>
      <c r="G619">
        <v>2</v>
      </c>
      <c r="H619" s="3">
        <v>70000</v>
      </c>
      <c r="I619">
        <v>0</v>
      </c>
      <c r="J619" s="3">
        <v>70000</v>
      </c>
      <c r="K619" s="3">
        <v>2009</v>
      </c>
      <c r="L619" s="3">
        <v>4892.43</v>
      </c>
      <c r="M619" s="3">
        <v>2128</v>
      </c>
      <c r="N619" s="3">
        <v>2505.2399999999998</v>
      </c>
      <c r="O619" s="3">
        <v>11534.67</v>
      </c>
      <c r="P619" s="3">
        <v>58465.33</v>
      </c>
    </row>
    <row r="620" spans="1:16" x14ac:dyDescent="0.25">
      <c r="A620" s="1" t="s">
        <v>13</v>
      </c>
      <c r="B620" s="2">
        <v>105107999</v>
      </c>
      <c r="C620" t="s">
        <v>133</v>
      </c>
      <c r="D620" t="s">
        <v>1113</v>
      </c>
      <c r="E620" t="s">
        <v>58</v>
      </c>
      <c r="F620" t="s">
        <v>1236</v>
      </c>
      <c r="G620">
        <v>42</v>
      </c>
      <c r="H620" s="3">
        <v>13200</v>
      </c>
      <c r="I620">
        <v>0</v>
      </c>
      <c r="J620" s="3">
        <v>13200</v>
      </c>
      <c r="K620">
        <v>378.84</v>
      </c>
      <c r="L620">
        <v>0</v>
      </c>
      <c r="M620">
        <v>401.28</v>
      </c>
      <c r="N620" s="3">
        <v>1402.66</v>
      </c>
      <c r="O620" s="3">
        <v>2182.7800000000002</v>
      </c>
      <c r="P620" s="3">
        <v>11017.22</v>
      </c>
    </row>
    <row r="621" spans="1:16" x14ac:dyDescent="0.25">
      <c r="A621" s="1" t="s">
        <v>13</v>
      </c>
      <c r="B621" s="2">
        <v>40228377525</v>
      </c>
      <c r="C621" t="s">
        <v>834</v>
      </c>
      <c r="D621" t="s">
        <v>1082</v>
      </c>
      <c r="E621" t="s">
        <v>29</v>
      </c>
      <c r="F621" t="s">
        <v>1829</v>
      </c>
      <c r="G621">
        <v>101</v>
      </c>
      <c r="H621" s="3">
        <v>25000</v>
      </c>
      <c r="I621">
        <v>0</v>
      </c>
      <c r="J621" s="3">
        <v>25000</v>
      </c>
      <c r="K621">
        <v>717.5</v>
      </c>
      <c r="L621">
        <v>0</v>
      </c>
      <c r="M621">
        <v>760</v>
      </c>
      <c r="N621">
        <v>25</v>
      </c>
      <c r="O621" s="3">
        <v>1502.5</v>
      </c>
      <c r="P621" s="3">
        <v>23497.5</v>
      </c>
    </row>
    <row r="622" spans="1:16" x14ac:dyDescent="0.25">
      <c r="A622" s="1" t="s">
        <v>13</v>
      </c>
      <c r="B622" s="2">
        <v>3700712718</v>
      </c>
      <c r="C622" t="s">
        <v>568</v>
      </c>
      <c r="D622" t="s">
        <v>1124</v>
      </c>
      <c r="E622" t="s">
        <v>21</v>
      </c>
      <c r="F622" t="s">
        <v>1595</v>
      </c>
      <c r="G622">
        <v>35</v>
      </c>
      <c r="H622" s="3">
        <v>100000</v>
      </c>
      <c r="I622">
        <v>0</v>
      </c>
      <c r="J622" s="3">
        <v>100000</v>
      </c>
      <c r="K622" s="3">
        <v>2870</v>
      </c>
      <c r="L622" s="3">
        <v>12105.37</v>
      </c>
      <c r="M622" s="3">
        <v>3040</v>
      </c>
      <c r="N622">
        <v>25</v>
      </c>
      <c r="O622" s="3">
        <v>18040.37</v>
      </c>
      <c r="P622" s="3">
        <v>81959.63</v>
      </c>
    </row>
    <row r="623" spans="1:16" x14ac:dyDescent="0.25">
      <c r="A623" s="1" t="s">
        <v>2037</v>
      </c>
      <c r="B623" s="2">
        <v>22500653070</v>
      </c>
      <c r="C623" t="s">
        <v>1045</v>
      </c>
      <c r="D623" t="s">
        <v>1149</v>
      </c>
      <c r="E623" t="s">
        <v>27</v>
      </c>
      <c r="F623" t="s">
        <v>2021</v>
      </c>
      <c r="G623">
        <v>33</v>
      </c>
      <c r="H623" s="3">
        <v>37000</v>
      </c>
      <c r="I623">
        <v>0</v>
      </c>
      <c r="J623" s="3">
        <v>37000</v>
      </c>
      <c r="K623" s="3">
        <v>1061.9000000000001</v>
      </c>
      <c r="L623">
        <v>19.25</v>
      </c>
      <c r="M623" s="3">
        <v>1124.8</v>
      </c>
      <c r="N623">
        <v>25</v>
      </c>
      <c r="O623" s="3">
        <v>2230.9499999999998</v>
      </c>
      <c r="P623" s="3">
        <v>34769.050000000003</v>
      </c>
    </row>
    <row r="624" spans="1:16" x14ac:dyDescent="0.25">
      <c r="A624" s="1" t="s">
        <v>2037</v>
      </c>
      <c r="B624" s="2">
        <v>111481180</v>
      </c>
      <c r="C624" s="4" t="s">
        <v>929</v>
      </c>
      <c r="D624" t="s">
        <v>1108</v>
      </c>
      <c r="E624" t="s">
        <v>29</v>
      </c>
      <c r="F624" t="s">
        <v>1918</v>
      </c>
      <c r="G624">
        <v>5</v>
      </c>
      <c r="H624" s="3">
        <v>60000</v>
      </c>
      <c r="I624">
        <v>0</v>
      </c>
      <c r="J624" s="3">
        <v>60000</v>
      </c>
      <c r="K624" s="3">
        <v>1722</v>
      </c>
      <c r="L624" s="3">
        <v>3248.65</v>
      </c>
      <c r="M624" s="3">
        <v>1824</v>
      </c>
      <c r="N624" s="3">
        <v>1215.1199999999999</v>
      </c>
      <c r="O624" s="3">
        <v>8009.77</v>
      </c>
      <c r="P624" s="3">
        <v>51990.23</v>
      </c>
    </row>
    <row r="625" spans="1:16" x14ac:dyDescent="0.25">
      <c r="A625" s="1" t="s">
        <v>13</v>
      </c>
      <c r="B625" s="2">
        <v>3400131755</v>
      </c>
      <c r="C625" t="s">
        <v>556</v>
      </c>
      <c r="D625" t="s">
        <v>1137</v>
      </c>
      <c r="E625" t="s">
        <v>58</v>
      </c>
      <c r="F625" t="s">
        <v>1583</v>
      </c>
      <c r="G625">
        <v>744</v>
      </c>
      <c r="H625" s="3">
        <v>12500</v>
      </c>
      <c r="I625">
        <v>0</v>
      </c>
      <c r="J625" s="3">
        <v>12500</v>
      </c>
      <c r="K625">
        <v>358.75</v>
      </c>
      <c r="L625">
        <v>0</v>
      </c>
      <c r="M625">
        <v>380</v>
      </c>
      <c r="N625">
        <v>25</v>
      </c>
      <c r="O625">
        <v>763.75</v>
      </c>
      <c r="P625" s="3">
        <v>11736.25</v>
      </c>
    </row>
    <row r="626" spans="1:16" x14ac:dyDescent="0.25">
      <c r="A626" s="1" t="s">
        <v>13</v>
      </c>
      <c r="B626" s="2">
        <v>106545627</v>
      </c>
      <c r="C626" s="4" t="s">
        <v>155</v>
      </c>
      <c r="D626" t="s">
        <v>1113</v>
      </c>
      <c r="E626" t="s">
        <v>58</v>
      </c>
      <c r="F626" t="s">
        <v>1252</v>
      </c>
      <c r="G626">
        <v>47</v>
      </c>
      <c r="H626" s="3">
        <v>13200</v>
      </c>
      <c r="I626">
        <v>0</v>
      </c>
      <c r="J626" s="3">
        <v>13200</v>
      </c>
      <c r="K626">
        <v>378.84</v>
      </c>
      <c r="L626">
        <v>0</v>
      </c>
      <c r="M626">
        <v>401.28</v>
      </c>
      <c r="N626">
        <v>575</v>
      </c>
      <c r="O626" s="3">
        <v>1355.12</v>
      </c>
      <c r="P626" s="3">
        <v>11844.88</v>
      </c>
    </row>
    <row r="627" spans="1:16" x14ac:dyDescent="0.25">
      <c r="A627" s="1" t="s">
        <v>13</v>
      </c>
      <c r="B627" s="2">
        <v>2800415750</v>
      </c>
      <c r="C627" t="s">
        <v>528</v>
      </c>
      <c r="D627" t="s">
        <v>1137</v>
      </c>
      <c r="E627" t="s">
        <v>159</v>
      </c>
      <c r="F627" t="s">
        <v>1557</v>
      </c>
      <c r="G627">
        <v>560</v>
      </c>
      <c r="H627" s="3">
        <v>150000</v>
      </c>
      <c r="I627">
        <v>0</v>
      </c>
      <c r="J627" s="3">
        <v>150000</v>
      </c>
      <c r="K627" s="3">
        <v>4305</v>
      </c>
      <c r="L627" s="3">
        <v>23981.99</v>
      </c>
      <c r="M627" s="3">
        <v>4098.53</v>
      </c>
      <c r="N627">
        <v>25</v>
      </c>
      <c r="O627" s="3">
        <v>32410.52</v>
      </c>
      <c r="P627" s="3">
        <v>117589.48</v>
      </c>
    </row>
    <row r="628" spans="1:16" x14ac:dyDescent="0.25">
      <c r="A628" s="1" t="s">
        <v>13</v>
      </c>
      <c r="B628" s="2">
        <v>3700730843</v>
      </c>
      <c r="C628" t="s">
        <v>569</v>
      </c>
      <c r="D628" t="s">
        <v>1137</v>
      </c>
      <c r="E628" t="s">
        <v>58</v>
      </c>
      <c r="F628" t="s">
        <v>1596</v>
      </c>
      <c r="G628">
        <v>702</v>
      </c>
      <c r="H628" s="3">
        <v>12500</v>
      </c>
      <c r="I628">
        <v>0</v>
      </c>
      <c r="J628" s="3">
        <v>12500</v>
      </c>
      <c r="K628">
        <v>358.75</v>
      </c>
      <c r="L628">
        <v>0</v>
      </c>
      <c r="M628">
        <v>380</v>
      </c>
      <c r="N628">
        <v>25</v>
      </c>
      <c r="O628">
        <v>763.75</v>
      </c>
      <c r="P628" s="3">
        <v>11736.25</v>
      </c>
    </row>
    <row r="629" spans="1:16" x14ac:dyDescent="0.25">
      <c r="A629" s="1" t="s">
        <v>13</v>
      </c>
      <c r="B629" s="2">
        <v>201489564</v>
      </c>
      <c r="C629" t="s">
        <v>422</v>
      </c>
      <c r="D629" t="s">
        <v>1087</v>
      </c>
      <c r="E629" t="s">
        <v>178</v>
      </c>
      <c r="F629" t="s">
        <v>1462</v>
      </c>
      <c r="G629">
        <v>2</v>
      </c>
      <c r="H629" s="3">
        <v>120000</v>
      </c>
      <c r="I629">
        <v>0</v>
      </c>
      <c r="J629" s="3">
        <v>120000</v>
      </c>
      <c r="K629" s="3">
        <v>3444</v>
      </c>
      <c r="L629">
        <v>0</v>
      </c>
      <c r="M629" s="3">
        <v>3648</v>
      </c>
      <c r="N629" s="3">
        <v>5244.47</v>
      </c>
      <c r="O629" s="3">
        <v>12336.47</v>
      </c>
      <c r="P629" s="3">
        <v>107663.53</v>
      </c>
    </row>
    <row r="630" spans="1:16" x14ac:dyDescent="0.25">
      <c r="A630" s="1" t="s">
        <v>13</v>
      </c>
      <c r="B630" s="2">
        <v>1400128888</v>
      </c>
      <c r="C630" t="s">
        <v>480</v>
      </c>
      <c r="D630" t="s">
        <v>1115</v>
      </c>
      <c r="E630" t="s">
        <v>330</v>
      </c>
      <c r="F630" t="s">
        <v>1512</v>
      </c>
      <c r="G630">
        <v>81</v>
      </c>
      <c r="H630" s="3">
        <v>25000</v>
      </c>
      <c r="I630">
        <v>0</v>
      </c>
      <c r="J630" s="3">
        <v>25000</v>
      </c>
      <c r="K630">
        <v>717.5</v>
      </c>
      <c r="L630">
        <v>0</v>
      </c>
      <c r="M630">
        <v>760</v>
      </c>
      <c r="N630">
        <v>25</v>
      </c>
      <c r="O630" s="3">
        <v>1502.5</v>
      </c>
      <c r="P630" s="3">
        <v>23497.5</v>
      </c>
    </row>
    <row r="631" spans="1:16" x14ac:dyDescent="0.25">
      <c r="A631" s="1" t="s">
        <v>2037</v>
      </c>
      <c r="B631" s="2">
        <v>101723021</v>
      </c>
      <c r="C631" t="s">
        <v>890</v>
      </c>
      <c r="D631" t="s">
        <v>1101</v>
      </c>
      <c r="E631" t="s">
        <v>56</v>
      </c>
      <c r="F631" t="s">
        <v>1880</v>
      </c>
      <c r="G631">
        <v>1</v>
      </c>
      <c r="H631" s="3">
        <v>100000</v>
      </c>
      <c r="I631">
        <v>0</v>
      </c>
      <c r="J631" s="3">
        <v>100000</v>
      </c>
      <c r="K631" s="3">
        <v>2870</v>
      </c>
      <c r="L631" s="3">
        <v>12105.37</v>
      </c>
      <c r="M631" s="3">
        <v>3040</v>
      </c>
      <c r="N631">
        <v>25</v>
      </c>
      <c r="O631" s="3">
        <v>18040.37</v>
      </c>
      <c r="P631" s="3">
        <v>81959.63</v>
      </c>
    </row>
    <row r="632" spans="1:16" x14ac:dyDescent="0.25">
      <c r="A632" s="1" t="s">
        <v>13</v>
      </c>
      <c r="B632" s="2">
        <v>7700013415</v>
      </c>
      <c r="C632" t="s">
        <v>687</v>
      </c>
      <c r="D632" t="s">
        <v>1137</v>
      </c>
      <c r="E632" t="s">
        <v>68</v>
      </c>
      <c r="F632" t="s">
        <v>1698</v>
      </c>
      <c r="G632">
        <v>489</v>
      </c>
      <c r="H632" s="3">
        <v>10000</v>
      </c>
      <c r="I632">
        <v>0</v>
      </c>
      <c r="J632" s="3">
        <v>10000</v>
      </c>
      <c r="K632">
        <v>287</v>
      </c>
      <c r="L632">
        <v>0</v>
      </c>
      <c r="M632">
        <v>304</v>
      </c>
      <c r="N632">
        <v>25</v>
      </c>
      <c r="O632">
        <v>616</v>
      </c>
      <c r="P632" s="3">
        <v>9384</v>
      </c>
    </row>
    <row r="633" spans="1:16" x14ac:dyDescent="0.25">
      <c r="A633" s="1" t="s">
        <v>13</v>
      </c>
      <c r="B633" s="2">
        <v>7100384952</v>
      </c>
      <c r="C633" t="s">
        <v>673</v>
      </c>
      <c r="D633" t="s">
        <v>1082</v>
      </c>
      <c r="E633" t="s">
        <v>54</v>
      </c>
      <c r="F633" t="s">
        <v>1685</v>
      </c>
      <c r="G633">
        <v>85</v>
      </c>
      <c r="H633" s="3">
        <v>30000</v>
      </c>
      <c r="I633">
        <v>0</v>
      </c>
      <c r="J633" s="3">
        <v>30000</v>
      </c>
      <c r="K633">
        <v>861</v>
      </c>
      <c r="L633">
        <v>0</v>
      </c>
      <c r="M633">
        <v>912</v>
      </c>
      <c r="N633">
        <v>829.22</v>
      </c>
      <c r="O633" s="3">
        <v>2602.2199999999998</v>
      </c>
      <c r="P633" s="3">
        <v>27397.78</v>
      </c>
    </row>
    <row r="634" spans="1:16" x14ac:dyDescent="0.25">
      <c r="A634" s="1" t="s">
        <v>13</v>
      </c>
      <c r="B634" s="2">
        <v>108871906</v>
      </c>
      <c r="C634" s="4" t="s">
        <v>209</v>
      </c>
      <c r="D634" t="s">
        <v>1110</v>
      </c>
      <c r="E634" t="s">
        <v>208</v>
      </c>
      <c r="F634" t="s">
        <v>1292</v>
      </c>
      <c r="G634">
        <v>15</v>
      </c>
      <c r="H634" s="3">
        <v>25000</v>
      </c>
      <c r="I634">
        <v>0</v>
      </c>
      <c r="J634" s="3">
        <v>25000</v>
      </c>
      <c r="K634">
        <v>717.5</v>
      </c>
      <c r="L634">
        <v>0</v>
      </c>
      <c r="M634">
        <v>760</v>
      </c>
      <c r="N634" s="3">
        <v>7033.67</v>
      </c>
      <c r="O634" s="3">
        <v>8511.17</v>
      </c>
      <c r="P634" s="3">
        <v>16488.830000000002</v>
      </c>
    </row>
    <row r="635" spans="1:16" x14ac:dyDescent="0.25">
      <c r="A635" s="1" t="s">
        <v>2037</v>
      </c>
      <c r="B635" s="2">
        <v>115450520</v>
      </c>
      <c r="C635" t="s">
        <v>949</v>
      </c>
      <c r="D635" t="s">
        <v>1144</v>
      </c>
      <c r="E635" t="s">
        <v>284</v>
      </c>
      <c r="F635" t="s">
        <v>1935</v>
      </c>
      <c r="G635">
        <v>366</v>
      </c>
      <c r="H635" s="3">
        <v>30000</v>
      </c>
      <c r="I635">
        <v>0</v>
      </c>
      <c r="J635" s="3">
        <v>30000</v>
      </c>
      <c r="K635">
        <v>861</v>
      </c>
      <c r="L635">
        <v>0</v>
      </c>
      <c r="M635">
        <v>912</v>
      </c>
      <c r="N635">
        <v>25</v>
      </c>
      <c r="O635" s="3">
        <v>1798</v>
      </c>
      <c r="P635" s="3">
        <v>28202</v>
      </c>
    </row>
    <row r="636" spans="1:16" x14ac:dyDescent="0.25">
      <c r="A636" s="1" t="s">
        <v>2037</v>
      </c>
      <c r="B636" s="2">
        <v>800165672</v>
      </c>
      <c r="C636" t="s">
        <v>979</v>
      </c>
      <c r="D636" t="s">
        <v>1149</v>
      </c>
      <c r="E636" t="s">
        <v>56</v>
      </c>
      <c r="F636" t="s">
        <v>1959</v>
      </c>
      <c r="G636">
        <v>36</v>
      </c>
      <c r="H636" s="3">
        <v>75000</v>
      </c>
      <c r="I636">
        <v>0</v>
      </c>
      <c r="J636" s="3">
        <v>75000</v>
      </c>
      <c r="K636" s="3">
        <v>2152.5</v>
      </c>
      <c r="L636" s="3">
        <v>6309.38</v>
      </c>
      <c r="M636" s="3">
        <v>2280</v>
      </c>
      <c r="N636">
        <v>25</v>
      </c>
      <c r="O636" s="3">
        <v>10766.88</v>
      </c>
      <c r="P636" s="3">
        <v>64233.120000000003</v>
      </c>
    </row>
    <row r="637" spans="1:16" x14ac:dyDescent="0.25">
      <c r="A637" s="1" t="s">
        <v>13</v>
      </c>
      <c r="B637" s="2">
        <v>108957382</v>
      </c>
      <c r="C637" t="s">
        <v>214</v>
      </c>
      <c r="D637" t="s">
        <v>1115</v>
      </c>
      <c r="E637" t="s">
        <v>78</v>
      </c>
      <c r="F637" t="s">
        <v>1296</v>
      </c>
      <c r="G637">
        <v>5</v>
      </c>
      <c r="H637" s="3">
        <v>16248.65</v>
      </c>
      <c r="I637">
        <v>0</v>
      </c>
      <c r="J637" s="3">
        <v>16248.65</v>
      </c>
      <c r="K637">
        <v>466.34</v>
      </c>
      <c r="L637">
        <v>0</v>
      </c>
      <c r="M637">
        <v>493.96</v>
      </c>
      <c r="N637">
        <v>766</v>
      </c>
      <c r="O637" s="3">
        <v>1726.3</v>
      </c>
      <c r="P637" s="3">
        <v>14522.35</v>
      </c>
    </row>
    <row r="638" spans="1:16" x14ac:dyDescent="0.25">
      <c r="A638" s="1" t="s">
        <v>13</v>
      </c>
      <c r="B638" s="2">
        <v>1700157082</v>
      </c>
      <c r="C638" t="s">
        <v>492</v>
      </c>
      <c r="D638" t="s">
        <v>1112</v>
      </c>
      <c r="E638" t="s">
        <v>231</v>
      </c>
      <c r="F638" t="s">
        <v>1522</v>
      </c>
      <c r="G638">
        <v>18</v>
      </c>
      <c r="H638" s="3">
        <v>16500</v>
      </c>
      <c r="I638">
        <v>0</v>
      </c>
      <c r="J638" s="3">
        <v>16500</v>
      </c>
      <c r="K638">
        <v>473.55</v>
      </c>
      <c r="L638">
        <v>0</v>
      </c>
      <c r="M638">
        <v>501.6</v>
      </c>
      <c r="N638">
        <v>25</v>
      </c>
      <c r="O638" s="3">
        <v>1000.15</v>
      </c>
      <c r="P638" s="3">
        <v>15499.85</v>
      </c>
    </row>
    <row r="639" spans="1:16" x14ac:dyDescent="0.25">
      <c r="A639" s="1" t="s">
        <v>13</v>
      </c>
      <c r="B639" s="2">
        <v>800319741</v>
      </c>
      <c r="C639" t="s">
        <v>444</v>
      </c>
      <c r="D639" t="s">
        <v>1137</v>
      </c>
      <c r="E639" t="s">
        <v>71</v>
      </c>
      <c r="F639" t="s">
        <v>1481</v>
      </c>
      <c r="G639">
        <v>329</v>
      </c>
      <c r="H639" s="3">
        <v>11511.5</v>
      </c>
      <c r="I639">
        <v>0</v>
      </c>
      <c r="J639" s="3">
        <v>11511.5</v>
      </c>
      <c r="K639">
        <v>330.38</v>
      </c>
      <c r="L639">
        <v>0</v>
      </c>
      <c r="M639">
        <v>349.95</v>
      </c>
      <c r="N639">
        <v>25</v>
      </c>
      <c r="O639">
        <v>705.33</v>
      </c>
      <c r="P639" s="3">
        <v>10806.17</v>
      </c>
    </row>
    <row r="640" spans="1:16" x14ac:dyDescent="0.25">
      <c r="A640" s="1" t="s">
        <v>13</v>
      </c>
      <c r="B640" s="2">
        <v>103431839</v>
      </c>
      <c r="C640" t="s">
        <v>91</v>
      </c>
      <c r="D640" t="s">
        <v>1113</v>
      </c>
      <c r="E640" t="s">
        <v>58</v>
      </c>
      <c r="F640" t="s">
        <v>1206</v>
      </c>
      <c r="G640">
        <v>33</v>
      </c>
      <c r="H640" s="3">
        <v>13200</v>
      </c>
      <c r="I640">
        <v>0</v>
      </c>
      <c r="J640" s="3">
        <v>13200</v>
      </c>
      <c r="K640">
        <v>378.84</v>
      </c>
      <c r="L640">
        <v>0</v>
      </c>
      <c r="M640">
        <v>401.28</v>
      </c>
      <c r="N640" s="3">
        <v>5210.41</v>
      </c>
      <c r="O640" s="3">
        <v>5990.53</v>
      </c>
      <c r="P640" s="3">
        <v>7209.47</v>
      </c>
    </row>
    <row r="641" spans="1:16" x14ac:dyDescent="0.25">
      <c r="A641" s="1" t="s">
        <v>13</v>
      </c>
      <c r="B641" s="2">
        <v>2801059417</v>
      </c>
      <c r="C641" t="s">
        <v>533</v>
      </c>
      <c r="D641" t="s">
        <v>1132</v>
      </c>
      <c r="E641" t="s">
        <v>534</v>
      </c>
      <c r="F641" t="s">
        <v>1562</v>
      </c>
      <c r="G641">
        <v>18</v>
      </c>
      <c r="H641" s="3">
        <v>35000</v>
      </c>
      <c r="I641">
        <v>0</v>
      </c>
      <c r="J641" s="3">
        <v>35000</v>
      </c>
      <c r="K641" s="3">
        <v>1004.5</v>
      </c>
      <c r="L641">
        <v>0</v>
      </c>
      <c r="M641" s="3">
        <v>1064</v>
      </c>
      <c r="N641">
        <v>25</v>
      </c>
      <c r="O641" s="3">
        <v>2093.5</v>
      </c>
      <c r="P641" s="3">
        <v>32906.5</v>
      </c>
    </row>
    <row r="642" spans="1:16" x14ac:dyDescent="0.25">
      <c r="A642" s="1" t="s">
        <v>13</v>
      </c>
      <c r="B642" s="2">
        <v>22300195744</v>
      </c>
      <c r="C642" s="4" t="s">
        <v>717</v>
      </c>
      <c r="D642" t="s">
        <v>1124</v>
      </c>
      <c r="E642" t="s">
        <v>620</v>
      </c>
      <c r="F642" t="s">
        <v>1726</v>
      </c>
      <c r="G642">
        <v>32</v>
      </c>
      <c r="H642" s="3">
        <v>65000</v>
      </c>
      <c r="I642">
        <v>0</v>
      </c>
      <c r="J642" s="3">
        <v>65000</v>
      </c>
      <c r="K642" s="3">
        <v>1865.5</v>
      </c>
      <c r="L642" s="3">
        <v>4427.58</v>
      </c>
      <c r="M642" s="3">
        <v>1976</v>
      </c>
      <c r="N642">
        <v>125</v>
      </c>
      <c r="O642" s="3">
        <v>8394.08</v>
      </c>
      <c r="P642" s="3">
        <v>56605.919999999998</v>
      </c>
    </row>
    <row r="643" spans="1:16" x14ac:dyDescent="0.25">
      <c r="A643" s="1" t="s">
        <v>13</v>
      </c>
      <c r="B643" s="2">
        <v>4900782584</v>
      </c>
      <c r="C643" t="s">
        <v>608</v>
      </c>
      <c r="D643" t="s">
        <v>1137</v>
      </c>
      <c r="E643" t="s">
        <v>68</v>
      </c>
      <c r="F643" t="s">
        <v>1633</v>
      </c>
      <c r="G643">
        <v>807</v>
      </c>
      <c r="H643" s="3">
        <v>12500</v>
      </c>
      <c r="I643">
        <v>0</v>
      </c>
      <c r="J643" s="3">
        <v>12500</v>
      </c>
      <c r="K643">
        <v>358.75</v>
      </c>
      <c r="L643">
        <v>0</v>
      </c>
      <c r="M643">
        <v>380</v>
      </c>
      <c r="N643">
        <v>25</v>
      </c>
      <c r="O643">
        <v>763.75</v>
      </c>
      <c r="P643" s="3">
        <v>11736.25</v>
      </c>
    </row>
    <row r="644" spans="1:16" x14ac:dyDescent="0.25">
      <c r="A644" s="1" t="s">
        <v>13</v>
      </c>
      <c r="B644" s="2">
        <v>22400205799</v>
      </c>
      <c r="C644" t="s">
        <v>743</v>
      </c>
      <c r="D644" t="s">
        <v>1104</v>
      </c>
      <c r="E644" t="s">
        <v>78</v>
      </c>
      <c r="F644" t="s">
        <v>1750</v>
      </c>
      <c r="G644">
        <v>10</v>
      </c>
      <c r="H644" s="3">
        <v>27000</v>
      </c>
      <c r="I644">
        <v>0</v>
      </c>
      <c r="J644" s="3">
        <v>27000</v>
      </c>
      <c r="K644">
        <v>774.9</v>
      </c>
      <c r="L644">
        <v>0</v>
      </c>
      <c r="M644">
        <v>820.8</v>
      </c>
      <c r="N644">
        <v>25</v>
      </c>
      <c r="O644" s="3">
        <v>1620.7</v>
      </c>
      <c r="P644" s="3">
        <v>25379.3</v>
      </c>
    </row>
    <row r="645" spans="1:16" x14ac:dyDescent="0.25">
      <c r="A645" s="1" t="s">
        <v>13</v>
      </c>
      <c r="B645" s="2">
        <v>22300441528</v>
      </c>
      <c r="C645" t="s">
        <v>721</v>
      </c>
      <c r="D645" t="s">
        <v>1115</v>
      </c>
      <c r="E645" t="s">
        <v>78</v>
      </c>
      <c r="F645" t="s">
        <v>1729</v>
      </c>
      <c r="G645">
        <v>61</v>
      </c>
      <c r="H645" s="3">
        <v>22000</v>
      </c>
      <c r="I645">
        <v>0</v>
      </c>
      <c r="J645" s="3">
        <v>22000</v>
      </c>
      <c r="K645">
        <v>631.4</v>
      </c>
      <c r="L645">
        <v>0</v>
      </c>
      <c r="M645">
        <v>668.8</v>
      </c>
      <c r="N645" s="3">
        <v>1804.77</v>
      </c>
      <c r="O645" s="3">
        <v>3104.97</v>
      </c>
      <c r="P645" s="3">
        <v>18895.03</v>
      </c>
    </row>
    <row r="646" spans="1:16" x14ac:dyDescent="0.25">
      <c r="A646" s="1" t="s">
        <v>13</v>
      </c>
      <c r="B646" s="2">
        <v>200676260</v>
      </c>
      <c r="C646" s="4" t="s">
        <v>419</v>
      </c>
      <c r="D646" t="s">
        <v>1113</v>
      </c>
      <c r="E646" t="s">
        <v>58</v>
      </c>
      <c r="F646" t="s">
        <v>1459</v>
      </c>
      <c r="G646">
        <v>93</v>
      </c>
      <c r="H646" s="3">
        <v>22000</v>
      </c>
      <c r="I646">
        <v>0</v>
      </c>
      <c r="J646" s="3">
        <v>22000</v>
      </c>
      <c r="K646">
        <v>631.4</v>
      </c>
      <c r="L646">
        <v>0</v>
      </c>
      <c r="M646">
        <v>668.8</v>
      </c>
      <c r="N646" s="3">
        <v>4578.03</v>
      </c>
      <c r="O646" s="3">
        <v>5878.23</v>
      </c>
      <c r="P646" s="3">
        <v>16121.77</v>
      </c>
    </row>
    <row r="647" spans="1:16" x14ac:dyDescent="0.25">
      <c r="A647" s="1" t="s">
        <v>13</v>
      </c>
      <c r="B647" s="2">
        <v>7700029676</v>
      </c>
      <c r="C647" t="s">
        <v>688</v>
      </c>
      <c r="D647" t="s">
        <v>1137</v>
      </c>
      <c r="E647" t="s">
        <v>159</v>
      </c>
      <c r="F647" t="s">
        <v>1699</v>
      </c>
      <c r="G647">
        <v>612</v>
      </c>
      <c r="H647" s="3">
        <v>150000</v>
      </c>
      <c r="I647">
        <v>0</v>
      </c>
      <c r="J647" s="3">
        <v>150000</v>
      </c>
      <c r="K647" s="3">
        <v>4305</v>
      </c>
      <c r="L647" s="3">
        <v>23981.99</v>
      </c>
      <c r="M647" s="3">
        <v>4098.53</v>
      </c>
      <c r="N647">
        <v>25</v>
      </c>
      <c r="O647" s="3">
        <v>32410.52</v>
      </c>
      <c r="P647" s="3">
        <v>117589.48</v>
      </c>
    </row>
    <row r="648" spans="1:16" x14ac:dyDescent="0.25">
      <c r="A648" s="1" t="s">
        <v>2037</v>
      </c>
      <c r="B648" s="2">
        <v>101319366</v>
      </c>
      <c r="C648" t="s">
        <v>888</v>
      </c>
      <c r="D648" t="s">
        <v>1127</v>
      </c>
      <c r="E648" t="s">
        <v>871</v>
      </c>
      <c r="F648" t="s">
        <v>1878</v>
      </c>
      <c r="G648">
        <v>17</v>
      </c>
      <c r="H648" s="3">
        <v>225000</v>
      </c>
      <c r="I648">
        <v>0</v>
      </c>
      <c r="J648" s="3">
        <v>225000</v>
      </c>
      <c r="K648" s="3">
        <v>6457.5</v>
      </c>
      <c r="L648" s="3">
        <v>42193.86</v>
      </c>
      <c r="M648" s="3">
        <v>4098.53</v>
      </c>
      <c r="N648">
        <v>25</v>
      </c>
      <c r="O648" s="3">
        <v>52774.89</v>
      </c>
      <c r="P648" s="3">
        <v>172225.11</v>
      </c>
    </row>
    <row r="649" spans="1:16" x14ac:dyDescent="0.25">
      <c r="A649" s="1" t="s">
        <v>2037</v>
      </c>
      <c r="B649" s="2">
        <v>6000044047</v>
      </c>
      <c r="C649" t="s">
        <v>1017</v>
      </c>
      <c r="D649" t="s">
        <v>1133</v>
      </c>
      <c r="E649" t="s">
        <v>181</v>
      </c>
      <c r="F649" t="s">
        <v>1995</v>
      </c>
      <c r="G649">
        <v>997</v>
      </c>
      <c r="H649" s="3">
        <v>20000</v>
      </c>
      <c r="I649">
        <v>0</v>
      </c>
      <c r="J649" s="3">
        <v>20000</v>
      </c>
      <c r="K649">
        <v>574</v>
      </c>
      <c r="L649">
        <v>0</v>
      </c>
      <c r="M649">
        <v>608</v>
      </c>
      <c r="N649">
        <v>25</v>
      </c>
      <c r="O649" s="3">
        <v>1207</v>
      </c>
      <c r="P649" s="3">
        <v>18793</v>
      </c>
    </row>
    <row r="650" spans="1:16" x14ac:dyDescent="0.25">
      <c r="A650" s="1" t="s">
        <v>13</v>
      </c>
      <c r="B650" s="2">
        <v>40224518445</v>
      </c>
      <c r="C650" t="s">
        <v>822</v>
      </c>
      <c r="D650" t="s">
        <v>1137</v>
      </c>
      <c r="E650" t="s">
        <v>798</v>
      </c>
      <c r="F650" t="s">
        <v>1819</v>
      </c>
      <c r="G650">
        <v>890</v>
      </c>
      <c r="H650" s="3">
        <v>15000</v>
      </c>
      <c r="I650">
        <v>0</v>
      </c>
      <c r="J650" s="3">
        <v>15000</v>
      </c>
      <c r="K650">
        <v>430.5</v>
      </c>
      <c r="L650">
        <v>0</v>
      </c>
      <c r="M650">
        <v>456</v>
      </c>
      <c r="N650">
        <v>25</v>
      </c>
      <c r="O650">
        <v>911.5</v>
      </c>
      <c r="P650" s="3">
        <v>14088.5</v>
      </c>
    </row>
    <row r="651" spans="1:16" x14ac:dyDescent="0.25">
      <c r="A651" s="1" t="s">
        <v>13</v>
      </c>
      <c r="B651" s="2">
        <v>103630547</v>
      </c>
      <c r="C651" t="s">
        <v>99</v>
      </c>
      <c r="D651" t="s">
        <v>1111</v>
      </c>
      <c r="E651" t="s">
        <v>33</v>
      </c>
      <c r="F651" t="s">
        <v>1212</v>
      </c>
      <c r="G651">
        <v>18</v>
      </c>
      <c r="H651" s="3">
        <v>37000</v>
      </c>
      <c r="I651">
        <v>0</v>
      </c>
      <c r="J651" s="3">
        <v>37000</v>
      </c>
      <c r="K651" s="3">
        <v>1061.9000000000001</v>
      </c>
      <c r="L651">
        <v>19.25</v>
      </c>
      <c r="M651" s="3">
        <v>1124.8</v>
      </c>
      <c r="N651">
        <v>635</v>
      </c>
      <c r="O651" s="3">
        <v>2840.95</v>
      </c>
      <c r="P651" s="3">
        <v>34159.050000000003</v>
      </c>
    </row>
    <row r="652" spans="1:16" x14ac:dyDescent="0.25">
      <c r="A652" s="1" t="s">
        <v>13</v>
      </c>
      <c r="B652" s="2">
        <v>3400524082</v>
      </c>
      <c r="C652" t="s">
        <v>561</v>
      </c>
      <c r="D652" t="s">
        <v>1137</v>
      </c>
      <c r="E652" t="s">
        <v>68</v>
      </c>
      <c r="F652" t="s">
        <v>1588</v>
      </c>
      <c r="G652">
        <v>414</v>
      </c>
      <c r="H652" s="3">
        <v>10000</v>
      </c>
      <c r="I652">
        <v>0</v>
      </c>
      <c r="J652" s="3">
        <v>10000</v>
      </c>
      <c r="K652">
        <v>287</v>
      </c>
      <c r="L652">
        <v>0</v>
      </c>
      <c r="M652">
        <v>304</v>
      </c>
      <c r="N652">
        <v>25</v>
      </c>
      <c r="O652">
        <v>616</v>
      </c>
      <c r="P652" s="3">
        <v>9384</v>
      </c>
    </row>
    <row r="653" spans="1:16" x14ac:dyDescent="0.25">
      <c r="A653" s="1" t="s">
        <v>13</v>
      </c>
      <c r="B653" s="2">
        <v>115575631</v>
      </c>
      <c r="C653" t="s">
        <v>343</v>
      </c>
      <c r="D653" t="s">
        <v>1082</v>
      </c>
      <c r="E653" t="s">
        <v>101</v>
      </c>
      <c r="F653" t="s">
        <v>1395</v>
      </c>
      <c r="G653">
        <v>27</v>
      </c>
      <c r="H653" s="3">
        <v>26250</v>
      </c>
      <c r="I653">
        <v>0</v>
      </c>
      <c r="J653" s="3">
        <v>26250</v>
      </c>
      <c r="K653">
        <v>753.38</v>
      </c>
      <c r="L653">
        <v>0</v>
      </c>
      <c r="M653">
        <v>798</v>
      </c>
      <c r="N653" s="3">
        <v>1215.1199999999999</v>
      </c>
      <c r="O653" s="3">
        <v>2766.5</v>
      </c>
      <c r="P653" s="3">
        <v>23483.5</v>
      </c>
    </row>
    <row r="654" spans="1:16" x14ac:dyDescent="0.25">
      <c r="A654" s="1" t="s">
        <v>13</v>
      </c>
      <c r="B654" s="2">
        <v>40224141909</v>
      </c>
      <c r="C654" t="s">
        <v>815</v>
      </c>
      <c r="D654" t="s">
        <v>1108</v>
      </c>
      <c r="E654" t="s">
        <v>816</v>
      </c>
      <c r="F654" t="s">
        <v>1814</v>
      </c>
      <c r="G654">
        <v>4</v>
      </c>
      <c r="H654" s="3">
        <v>19734</v>
      </c>
      <c r="I654">
        <v>0</v>
      </c>
      <c r="J654" s="3">
        <v>19734</v>
      </c>
      <c r="K654">
        <v>566.37</v>
      </c>
      <c r="L654">
        <v>0</v>
      </c>
      <c r="M654">
        <v>599.91</v>
      </c>
      <c r="N654" s="3">
        <v>1325</v>
      </c>
      <c r="O654" s="3">
        <v>2491.2800000000002</v>
      </c>
      <c r="P654" s="3">
        <v>17242.72</v>
      </c>
    </row>
    <row r="655" spans="1:16" x14ac:dyDescent="0.25">
      <c r="A655" s="1" t="s">
        <v>13</v>
      </c>
      <c r="B655" s="2">
        <v>113663744</v>
      </c>
      <c r="C655" s="4" t="s">
        <v>298</v>
      </c>
      <c r="D655" t="s">
        <v>1111</v>
      </c>
      <c r="E655" t="s">
        <v>23</v>
      </c>
      <c r="F655" t="s">
        <v>1359</v>
      </c>
      <c r="G655">
        <v>6</v>
      </c>
      <c r="H655" s="3">
        <v>19211.5</v>
      </c>
      <c r="I655">
        <v>0</v>
      </c>
      <c r="J655" s="3">
        <v>19211.5</v>
      </c>
      <c r="K655">
        <v>551.37</v>
      </c>
      <c r="L655">
        <v>0</v>
      </c>
      <c r="M655">
        <v>584.03</v>
      </c>
      <c r="N655" s="3">
        <v>1075</v>
      </c>
      <c r="O655" s="3">
        <v>2210.4</v>
      </c>
      <c r="P655" s="3">
        <v>17001.099999999999</v>
      </c>
    </row>
    <row r="656" spans="1:16" x14ac:dyDescent="0.25">
      <c r="A656" s="1" t="s">
        <v>2037</v>
      </c>
      <c r="B656" s="2">
        <v>2800052769</v>
      </c>
      <c r="C656" s="4" t="s">
        <v>990</v>
      </c>
      <c r="D656" t="s">
        <v>1128</v>
      </c>
      <c r="E656" t="s">
        <v>29</v>
      </c>
      <c r="F656" t="s">
        <v>1969</v>
      </c>
      <c r="G656">
        <v>9</v>
      </c>
      <c r="H656" s="3">
        <v>45000</v>
      </c>
      <c r="I656">
        <v>0</v>
      </c>
      <c r="J656" s="3">
        <v>45000</v>
      </c>
      <c r="K656" s="3">
        <v>1291.5</v>
      </c>
      <c r="L656">
        <v>791.29</v>
      </c>
      <c r="M656" s="3">
        <v>1368</v>
      </c>
      <c r="N656" s="3">
        <v>7893.35</v>
      </c>
      <c r="O656" s="3">
        <v>11344.14</v>
      </c>
      <c r="P656" s="3">
        <v>33655.86</v>
      </c>
    </row>
    <row r="657" spans="1:16" x14ac:dyDescent="0.25">
      <c r="A657" s="1" t="s">
        <v>13</v>
      </c>
      <c r="B657" s="2">
        <v>4700071998</v>
      </c>
      <c r="C657" t="s">
        <v>592</v>
      </c>
      <c r="D657" t="s">
        <v>1137</v>
      </c>
      <c r="E657" t="s">
        <v>82</v>
      </c>
      <c r="F657" t="s">
        <v>1617</v>
      </c>
      <c r="G657">
        <v>437</v>
      </c>
      <c r="H657" s="3">
        <v>14471.88</v>
      </c>
      <c r="I657">
        <v>0</v>
      </c>
      <c r="J657" s="3">
        <v>14471.88</v>
      </c>
      <c r="K657">
        <v>415.34</v>
      </c>
      <c r="L657">
        <v>0</v>
      </c>
      <c r="M657">
        <v>439.95</v>
      </c>
      <c r="N657">
        <v>25</v>
      </c>
      <c r="O657">
        <v>880.29</v>
      </c>
      <c r="P657" s="3">
        <v>13591.59</v>
      </c>
    </row>
    <row r="658" spans="1:16" x14ac:dyDescent="0.25">
      <c r="A658" s="1" t="s">
        <v>13</v>
      </c>
      <c r="B658" s="2">
        <v>300343837</v>
      </c>
      <c r="C658" t="s">
        <v>428</v>
      </c>
      <c r="D658" t="s">
        <v>1113</v>
      </c>
      <c r="E658" t="s">
        <v>58</v>
      </c>
      <c r="F658" t="s">
        <v>1468</v>
      </c>
      <c r="G658">
        <v>94</v>
      </c>
      <c r="H658" s="3">
        <v>13200</v>
      </c>
      <c r="I658">
        <v>0</v>
      </c>
      <c r="J658" s="3">
        <v>13200</v>
      </c>
      <c r="K658">
        <v>378.84</v>
      </c>
      <c r="L658">
        <v>0</v>
      </c>
      <c r="M658">
        <v>401.28</v>
      </c>
      <c r="N658" s="3">
        <v>4760.41</v>
      </c>
      <c r="O658" s="3">
        <v>5540.53</v>
      </c>
      <c r="P658" s="3">
        <v>7659.47</v>
      </c>
    </row>
    <row r="659" spans="1:16" x14ac:dyDescent="0.25">
      <c r="A659" s="1" t="s">
        <v>13</v>
      </c>
      <c r="B659" s="2">
        <v>2301465619</v>
      </c>
      <c r="C659" t="s">
        <v>511</v>
      </c>
      <c r="D659" t="s">
        <v>1137</v>
      </c>
      <c r="E659" t="s">
        <v>29</v>
      </c>
      <c r="F659" t="s">
        <v>1541</v>
      </c>
      <c r="G659">
        <v>686</v>
      </c>
      <c r="H659" s="3">
        <v>15000</v>
      </c>
      <c r="I659">
        <v>0</v>
      </c>
      <c r="J659" s="3">
        <v>15000</v>
      </c>
      <c r="K659">
        <v>430.5</v>
      </c>
      <c r="L659">
        <v>0</v>
      </c>
      <c r="M659">
        <v>456</v>
      </c>
      <c r="N659">
        <v>25</v>
      </c>
      <c r="O659">
        <v>911.5</v>
      </c>
      <c r="P659" s="3">
        <v>14088.5</v>
      </c>
    </row>
    <row r="660" spans="1:16" x14ac:dyDescent="0.25">
      <c r="A660" s="1" t="s">
        <v>13</v>
      </c>
      <c r="B660" s="2">
        <v>100989938</v>
      </c>
      <c r="C660" t="s">
        <v>38</v>
      </c>
      <c r="D660" t="s">
        <v>1093</v>
      </c>
      <c r="E660" t="s">
        <v>39</v>
      </c>
      <c r="F660" t="s">
        <v>1172</v>
      </c>
      <c r="G660">
        <v>40</v>
      </c>
      <c r="H660" s="3">
        <v>120000</v>
      </c>
      <c r="I660">
        <v>0</v>
      </c>
      <c r="J660" s="3">
        <v>120000</v>
      </c>
      <c r="K660" s="3">
        <v>3444</v>
      </c>
      <c r="L660" s="3">
        <v>16809.87</v>
      </c>
      <c r="M660" s="3">
        <v>3648</v>
      </c>
      <c r="N660">
        <v>25</v>
      </c>
      <c r="O660" s="3">
        <v>23926.87</v>
      </c>
      <c r="P660" s="3">
        <v>96073.13</v>
      </c>
    </row>
    <row r="661" spans="1:16" x14ac:dyDescent="0.25">
      <c r="A661" s="1" t="s">
        <v>13</v>
      </c>
      <c r="B661" s="2">
        <v>105216535</v>
      </c>
      <c r="C661" t="s">
        <v>136</v>
      </c>
      <c r="D661" t="s">
        <v>1091</v>
      </c>
      <c r="E661" t="s">
        <v>25</v>
      </c>
      <c r="F661" t="s">
        <v>1239</v>
      </c>
      <c r="G661">
        <v>400</v>
      </c>
      <c r="H661" s="3">
        <v>10000</v>
      </c>
      <c r="I661">
        <v>0</v>
      </c>
      <c r="J661" s="3">
        <v>10000</v>
      </c>
      <c r="K661">
        <v>287</v>
      </c>
      <c r="L661">
        <v>0</v>
      </c>
      <c r="M661">
        <v>304</v>
      </c>
      <c r="N661">
        <v>75</v>
      </c>
      <c r="O661">
        <v>666</v>
      </c>
      <c r="P661" s="3">
        <v>9334</v>
      </c>
    </row>
    <row r="662" spans="1:16" x14ac:dyDescent="0.25">
      <c r="A662" s="1" t="s">
        <v>13</v>
      </c>
      <c r="B662" s="2">
        <v>1600133118</v>
      </c>
      <c r="C662" t="s">
        <v>487</v>
      </c>
      <c r="D662" t="s">
        <v>1137</v>
      </c>
      <c r="E662" t="s">
        <v>159</v>
      </c>
      <c r="F662" t="s">
        <v>1518</v>
      </c>
      <c r="G662">
        <v>570</v>
      </c>
      <c r="H662" s="3">
        <v>150000</v>
      </c>
      <c r="I662">
        <v>0</v>
      </c>
      <c r="J662" s="3">
        <v>150000</v>
      </c>
      <c r="K662" s="3">
        <v>4305</v>
      </c>
      <c r="L662" s="3">
        <v>23981.99</v>
      </c>
      <c r="M662" s="3">
        <v>4098.53</v>
      </c>
      <c r="N662">
        <v>25</v>
      </c>
      <c r="O662" s="3">
        <v>32410.52</v>
      </c>
      <c r="P662" s="3">
        <v>117589.48</v>
      </c>
    </row>
    <row r="663" spans="1:16" x14ac:dyDescent="0.25">
      <c r="A663" s="1" t="s">
        <v>13</v>
      </c>
      <c r="B663" s="2">
        <v>22301284752</v>
      </c>
      <c r="C663" t="s">
        <v>738</v>
      </c>
      <c r="D663" t="s">
        <v>1108</v>
      </c>
      <c r="E663" t="s">
        <v>125</v>
      </c>
      <c r="F663" t="s">
        <v>1746</v>
      </c>
      <c r="G663">
        <v>108</v>
      </c>
      <c r="H663" s="3">
        <v>23000</v>
      </c>
      <c r="I663">
        <v>0</v>
      </c>
      <c r="J663" s="3">
        <v>23000</v>
      </c>
      <c r="K663">
        <v>660.1</v>
      </c>
      <c r="L663">
        <v>0</v>
      </c>
      <c r="M663">
        <v>699.2</v>
      </c>
      <c r="N663">
        <v>427.11</v>
      </c>
      <c r="O663" s="3">
        <v>1786.41</v>
      </c>
      <c r="P663" s="3">
        <v>21213.59</v>
      </c>
    </row>
    <row r="664" spans="1:16" x14ac:dyDescent="0.25">
      <c r="A664" s="1" t="s">
        <v>2037</v>
      </c>
      <c r="B664" s="2">
        <v>40225496047</v>
      </c>
      <c r="C664" t="s">
        <v>1057</v>
      </c>
      <c r="D664" t="s">
        <v>1133</v>
      </c>
      <c r="E664" t="s">
        <v>51</v>
      </c>
      <c r="F664" t="s">
        <v>2033</v>
      </c>
      <c r="G664">
        <v>941</v>
      </c>
      <c r="H664" s="3">
        <v>33000</v>
      </c>
      <c r="I664">
        <v>0</v>
      </c>
      <c r="J664" s="3">
        <v>33000</v>
      </c>
      <c r="K664">
        <v>947.1</v>
      </c>
      <c r="L664">
        <v>0</v>
      </c>
      <c r="M664" s="3">
        <v>1003.2</v>
      </c>
      <c r="N664">
        <v>25</v>
      </c>
      <c r="O664" s="3">
        <v>1975.3</v>
      </c>
      <c r="P664" s="3">
        <v>31024.7</v>
      </c>
    </row>
    <row r="665" spans="1:16" x14ac:dyDescent="0.25">
      <c r="A665" s="1" t="s">
        <v>13</v>
      </c>
      <c r="B665" s="2">
        <v>22300404401</v>
      </c>
      <c r="C665" t="s">
        <v>720</v>
      </c>
      <c r="D665" t="s">
        <v>1095</v>
      </c>
      <c r="E665" t="s">
        <v>63</v>
      </c>
      <c r="F665" t="s">
        <v>1728</v>
      </c>
      <c r="G665">
        <v>7</v>
      </c>
      <c r="H665" s="3">
        <v>80000</v>
      </c>
      <c r="I665">
        <v>0</v>
      </c>
      <c r="J665" s="3">
        <v>80000</v>
      </c>
      <c r="K665" s="3">
        <v>2296</v>
      </c>
      <c r="L665" s="3">
        <v>7103.34</v>
      </c>
      <c r="M665" s="3">
        <v>2432</v>
      </c>
      <c r="N665" s="3">
        <v>1215.1199999999999</v>
      </c>
      <c r="O665" s="3">
        <v>13046.46</v>
      </c>
      <c r="P665" s="3">
        <v>66953.539999999994</v>
      </c>
    </row>
    <row r="666" spans="1:16" x14ac:dyDescent="0.25">
      <c r="A666" s="1" t="s">
        <v>13</v>
      </c>
      <c r="B666" s="2">
        <v>118421262</v>
      </c>
      <c r="C666" t="s">
        <v>397</v>
      </c>
      <c r="D666" t="s">
        <v>1115</v>
      </c>
      <c r="E666" t="s">
        <v>78</v>
      </c>
      <c r="F666" t="s">
        <v>1441</v>
      </c>
      <c r="G666">
        <v>42</v>
      </c>
      <c r="H666" s="3">
        <v>22000</v>
      </c>
      <c r="I666">
        <v>0</v>
      </c>
      <c r="J666" s="3">
        <v>22000</v>
      </c>
      <c r="K666">
        <v>631.4</v>
      </c>
      <c r="L666">
        <v>0</v>
      </c>
      <c r="M666">
        <v>668.8</v>
      </c>
      <c r="N666">
        <v>125</v>
      </c>
      <c r="O666" s="3">
        <v>1425.2</v>
      </c>
      <c r="P666" s="3">
        <v>20574.8</v>
      </c>
    </row>
    <row r="667" spans="1:16" x14ac:dyDescent="0.25">
      <c r="A667" s="1" t="s">
        <v>13</v>
      </c>
      <c r="B667" s="2">
        <v>7100054043</v>
      </c>
      <c r="C667" t="s">
        <v>652</v>
      </c>
      <c r="D667" t="s">
        <v>1095</v>
      </c>
      <c r="E667" t="s">
        <v>368</v>
      </c>
      <c r="F667" t="s">
        <v>1669</v>
      </c>
      <c r="G667">
        <v>17</v>
      </c>
      <c r="H667" s="3">
        <v>160000</v>
      </c>
      <c r="I667">
        <v>0</v>
      </c>
      <c r="J667" s="3">
        <v>160000</v>
      </c>
      <c r="K667" s="3">
        <v>4592</v>
      </c>
      <c r="L667" s="3">
        <v>26410.240000000002</v>
      </c>
      <c r="M667" s="3">
        <v>4098.53</v>
      </c>
      <c r="N667" s="3">
        <v>2110</v>
      </c>
      <c r="O667" s="3">
        <v>37210.769999999997</v>
      </c>
      <c r="P667" s="3">
        <v>122789.23</v>
      </c>
    </row>
    <row r="668" spans="1:16" x14ac:dyDescent="0.25">
      <c r="A668" s="1" t="s">
        <v>13</v>
      </c>
      <c r="B668" s="2">
        <v>40222461358</v>
      </c>
      <c r="C668" t="s">
        <v>808</v>
      </c>
      <c r="D668" t="s">
        <v>1108</v>
      </c>
      <c r="E668" t="s">
        <v>336</v>
      </c>
      <c r="F668" t="s">
        <v>1808</v>
      </c>
      <c r="G668">
        <v>77</v>
      </c>
      <c r="H668" s="3">
        <v>16500</v>
      </c>
      <c r="I668">
        <v>0</v>
      </c>
      <c r="J668" s="3">
        <v>16500</v>
      </c>
      <c r="K668">
        <v>473.55</v>
      </c>
      <c r="L668">
        <v>0</v>
      </c>
      <c r="M668">
        <v>501.6</v>
      </c>
      <c r="N668">
        <v>25</v>
      </c>
      <c r="O668" s="3">
        <v>1000.15</v>
      </c>
      <c r="P668" s="3">
        <v>15499.85</v>
      </c>
    </row>
    <row r="669" spans="1:16" x14ac:dyDescent="0.25">
      <c r="A669" s="1" t="s">
        <v>13</v>
      </c>
      <c r="B669" s="2">
        <v>117229450</v>
      </c>
      <c r="C669" t="s">
        <v>377</v>
      </c>
      <c r="D669" t="s">
        <v>1124</v>
      </c>
      <c r="E669" t="s">
        <v>21</v>
      </c>
      <c r="F669" t="s">
        <v>1422</v>
      </c>
      <c r="G669">
        <v>38</v>
      </c>
      <c r="H669" s="3">
        <v>90000</v>
      </c>
      <c r="I669">
        <v>0</v>
      </c>
      <c r="J669" s="3">
        <v>90000</v>
      </c>
      <c r="K669" s="3">
        <v>2583</v>
      </c>
      <c r="L669" s="3">
        <v>9753.1200000000008</v>
      </c>
      <c r="M669" s="3">
        <v>2736</v>
      </c>
      <c r="N669">
        <v>25</v>
      </c>
      <c r="O669" s="3">
        <v>15097.12</v>
      </c>
      <c r="P669" s="3">
        <v>74902.880000000005</v>
      </c>
    </row>
    <row r="670" spans="1:16" x14ac:dyDescent="0.25">
      <c r="A670" s="1" t="s">
        <v>13</v>
      </c>
      <c r="B670" s="2">
        <v>22300238601</v>
      </c>
      <c r="C670" t="s">
        <v>718</v>
      </c>
      <c r="D670" t="s">
        <v>1105</v>
      </c>
      <c r="E670" t="s">
        <v>719</v>
      </c>
      <c r="F670" t="s">
        <v>1727</v>
      </c>
      <c r="G670">
        <v>5</v>
      </c>
      <c r="H670" s="3">
        <v>80000</v>
      </c>
      <c r="I670">
        <v>0</v>
      </c>
      <c r="J670" s="3">
        <v>80000</v>
      </c>
      <c r="K670" s="3">
        <v>2296</v>
      </c>
      <c r="L670" s="3">
        <v>7400.87</v>
      </c>
      <c r="M670" s="3">
        <v>2432</v>
      </c>
      <c r="N670" s="3">
        <v>21887.93</v>
      </c>
      <c r="O670" s="3">
        <v>34016.800000000003</v>
      </c>
      <c r="P670" s="3">
        <v>45983.199999999997</v>
      </c>
    </row>
    <row r="671" spans="1:16" x14ac:dyDescent="0.25">
      <c r="A671" s="1" t="s">
        <v>2037</v>
      </c>
      <c r="B671" s="2">
        <v>40215396876</v>
      </c>
      <c r="C671" t="s">
        <v>1051</v>
      </c>
      <c r="D671" t="s">
        <v>1151</v>
      </c>
      <c r="E671" t="s">
        <v>51</v>
      </c>
      <c r="F671" t="s">
        <v>2027</v>
      </c>
      <c r="G671">
        <v>3</v>
      </c>
      <c r="H671" s="3">
        <v>33000</v>
      </c>
      <c r="I671">
        <v>0</v>
      </c>
      <c r="J671" s="3">
        <v>33000</v>
      </c>
      <c r="K671">
        <v>947.1</v>
      </c>
      <c r="L671">
        <v>0</v>
      </c>
      <c r="M671" s="3">
        <v>1003.2</v>
      </c>
      <c r="N671">
        <v>25</v>
      </c>
      <c r="O671" s="3">
        <v>1975.3</v>
      </c>
      <c r="P671" s="3">
        <v>31024.7</v>
      </c>
    </row>
    <row r="672" spans="1:16" x14ac:dyDescent="0.25">
      <c r="A672" s="1" t="s">
        <v>13</v>
      </c>
      <c r="B672" s="2">
        <v>103604609</v>
      </c>
      <c r="C672" t="s">
        <v>97</v>
      </c>
      <c r="D672" t="s">
        <v>1113</v>
      </c>
      <c r="E672" t="s">
        <v>58</v>
      </c>
      <c r="F672" t="s">
        <v>1210</v>
      </c>
      <c r="G672">
        <v>35</v>
      </c>
      <c r="H672" s="3">
        <v>13200</v>
      </c>
      <c r="I672">
        <v>0</v>
      </c>
      <c r="J672" s="3">
        <v>13200</v>
      </c>
      <c r="K672">
        <v>378.84</v>
      </c>
      <c r="L672">
        <v>0</v>
      </c>
      <c r="M672">
        <v>401.28</v>
      </c>
      <c r="N672">
        <v>575</v>
      </c>
      <c r="O672" s="3">
        <v>1355.12</v>
      </c>
      <c r="P672" s="3">
        <v>11844.88</v>
      </c>
    </row>
    <row r="673" spans="1:16" x14ac:dyDescent="0.25">
      <c r="A673" s="1" t="s">
        <v>13</v>
      </c>
      <c r="B673" s="2">
        <v>4701673032</v>
      </c>
      <c r="C673" t="s">
        <v>597</v>
      </c>
      <c r="D673" t="s">
        <v>1137</v>
      </c>
      <c r="E673" t="s">
        <v>29</v>
      </c>
      <c r="F673" t="s">
        <v>1622</v>
      </c>
      <c r="G673">
        <v>556</v>
      </c>
      <c r="H673" s="3">
        <v>11511</v>
      </c>
      <c r="I673">
        <v>0</v>
      </c>
      <c r="J673" s="3">
        <v>11511</v>
      </c>
      <c r="K673">
        <v>330.37</v>
      </c>
      <c r="L673">
        <v>0</v>
      </c>
      <c r="M673">
        <v>349.93</v>
      </c>
      <c r="N673">
        <v>25</v>
      </c>
      <c r="O673">
        <v>705.3</v>
      </c>
      <c r="P673" s="3">
        <v>10805.7</v>
      </c>
    </row>
    <row r="674" spans="1:16" s="23" customFormat="1" x14ac:dyDescent="0.25">
      <c r="A674" s="1" t="s">
        <v>2037</v>
      </c>
      <c r="B674" s="2">
        <v>40210491524</v>
      </c>
      <c r="C674" t="s">
        <v>1049</v>
      </c>
      <c r="D674" t="s">
        <v>1144</v>
      </c>
      <c r="E674" t="s">
        <v>181</v>
      </c>
      <c r="F674" t="s">
        <v>2025</v>
      </c>
      <c r="G674">
        <v>385</v>
      </c>
      <c r="H674" s="3">
        <v>20000</v>
      </c>
      <c r="I674">
        <v>0</v>
      </c>
      <c r="J674" s="3">
        <v>20000</v>
      </c>
      <c r="K674">
        <v>574</v>
      </c>
      <c r="L674">
        <v>0</v>
      </c>
      <c r="M674">
        <v>608</v>
      </c>
      <c r="N674">
        <v>25</v>
      </c>
      <c r="O674" s="3">
        <v>1207</v>
      </c>
      <c r="P674" s="3">
        <v>18793</v>
      </c>
    </row>
    <row r="675" spans="1:16" x14ac:dyDescent="0.25">
      <c r="A675" s="1" t="s">
        <v>13</v>
      </c>
      <c r="B675" s="2">
        <v>40208960852</v>
      </c>
      <c r="C675" t="s">
        <v>770</v>
      </c>
      <c r="D675" t="s">
        <v>1104</v>
      </c>
      <c r="E675" t="s">
        <v>51</v>
      </c>
      <c r="F675" t="s">
        <v>1775</v>
      </c>
      <c r="G675">
        <v>11</v>
      </c>
      <c r="H675" s="3">
        <v>33000</v>
      </c>
      <c r="I675">
        <v>0</v>
      </c>
      <c r="J675" s="3">
        <v>33000</v>
      </c>
      <c r="K675">
        <v>947.1</v>
      </c>
      <c r="L675">
        <v>0</v>
      </c>
      <c r="M675" s="3">
        <v>1003.2</v>
      </c>
      <c r="N675">
        <v>25</v>
      </c>
      <c r="O675" s="3">
        <v>1975.3</v>
      </c>
      <c r="P675" s="3">
        <v>31024.7</v>
      </c>
    </row>
    <row r="676" spans="1:16" x14ac:dyDescent="0.25">
      <c r="A676" s="1" t="s">
        <v>13</v>
      </c>
      <c r="B676" s="2">
        <v>2200321509</v>
      </c>
      <c r="C676" t="s">
        <v>504</v>
      </c>
      <c r="D676" t="s">
        <v>1082</v>
      </c>
      <c r="E676" t="s">
        <v>489</v>
      </c>
      <c r="F676" t="s">
        <v>1534</v>
      </c>
      <c r="G676">
        <v>33</v>
      </c>
      <c r="H676" s="3">
        <v>80000</v>
      </c>
      <c r="I676">
        <v>0</v>
      </c>
      <c r="J676" s="3">
        <v>80000</v>
      </c>
      <c r="K676" s="3">
        <v>2296</v>
      </c>
      <c r="L676" s="3">
        <v>7400.87</v>
      </c>
      <c r="M676" s="3">
        <v>2432</v>
      </c>
      <c r="N676">
        <v>25</v>
      </c>
      <c r="O676" s="3">
        <v>12153.87</v>
      </c>
      <c r="P676" s="3">
        <v>67846.13</v>
      </c>
    </row>
    <row r="677" spans="1:16" x14ac:dyDescent="0.25">
      <c r="A677" s="1" t="s">
        <v>13</v>
      </c>
      <c r="B677" s="2">
        <v>11700060699</v>
      </c>
      <c r="C677" t="s">
        <v>705</v>
      </c>
      <c r="D677" t="s">
        <v>1137</v>
      </c>
      <c r="E677" t="s">
        <v>159</v>
      </c>
      <c r="F677" t="s">
        <v>1715</v>
      </c>
      <c r="G677">
        <v>584</v>
      </c>
      <c r="H677" s="3">
        <v>150000</v>
      </c>
      <c r="I677">
        <v>0</v>
      </c>
      <c r="J677" s="3">
        <v>150000</v>
      </c>
      <c r="K677" s="3">
        <v>4305</v>
      </c>
      <c r="L677" s="3">
        <v>23386.93</v>
      </c>
      <c r="M677" s="3">
        <v>4098.53</v>
      </c>
      <c r="N677" s="3">
        <v>2405.2399999999998</v>
      </c>
      <c r="O677" s="3">
        <v>34195.699999999997</v>
      </c>
      <c r="P677" s="3">
        <v>115804.3</v>
      </c>
    </row>
    <row r="678" spans="1:16" x14ac:dyDescent="0.25">
      <c r="A678" s="1" t="s">
        <v>13</v>
      </c>
      <c r="B678" s="2">
        <v>105504021</v>
      </c>
      <c r="C678" t="s">
        <v>138</v>
      </c>
      <c r="D678" t="s">
        <v>1117</v>
      </c>
      <c r="E678" t="s">
        <v>139</v>
      </c>
      <c r="F678" t="s">
        <v>1241</v>
      </c>
      <c r="G678">
        <v>25</v>
      </c>
      <c r="H678" s="3">
        <v>25000</v>
      </c>
      <c r="I678">
        <v>0</v>
      </c>
      <c r="J678" s="3">
        <v>25000</v>
      </c>
      <c r="K678">
        <v>717.5</v>
      </c>
      <c r="L678">
        <v>0</v>
      </c>
      <c r="M678">
        <v>760</v>
      </c>
      <c r="N678" s="3">
        <v>2698.34</v>
      </c>
      <c r="O678" s="3">
        <v>4175.84</v>
      </c>
      <c r="P678" s="3">
        <v>20824.16</v>
      </c>
    </row>
    <row r="679" spans="1:16" x14ac:dyDescent="0.25">
      <c r="A679" s="1" t="s">
        <v>13</v>
      </c>
      <c r="B679" s="2">
        <v>117476580</v>
      </c>
      <c r="C679" t="s">
        <v>383</v>
      </c>
      <c r="D679" t="s">
        <v>1101</v>
      </c>
      <c r="E679" t="s">
        <v>119</v>
      </c>
      <c r="F679" t="s">
        <v>1427</v>
      </c>
      <c r="G679">
        <v>20</v>
      </c>
      <c r="H679" s="3">
        <v>19800</v>
      </c>
      <c r="I679">
        <v>0</v>
      </c>
      <c r="J679" s="3">
        <v>19800</v>
      </c>
      <c r="K679">
        <v>568.26</v>
      </c>
      <c r="L679">
        <v>0</v>
      </c>
      <c r="M679">
        <v>601.91999999999996</v>
      </c>
      <c r="N679">
        <v>25</v>
      </c>
      <c r="O679" s="3">
        <v>1195.18</v>
      </c>
      <c r="P679" s="3">
        <v>18604.82</v>
      </c>
    </row>
    <row r="680" spans="1:16" x14ac:dyDescent="0.25">
      <c r="A680" s="1" t="s">
        <v>13</v>
      </c>
      <c r="B680" s="2">
        <v>107243149</v>
      </c>
      <c r="C680" s="4" t="s">
        <v>164</v>
      </c>
      <c r="D680" t="s">
        <v>1131</v>
      </c>
      <c r="E680" t="s">
        <v>27</v>
      </c>
      <c r="F680" t="s">
        <v>1260</v>
      </c>
      <c r="G680">
        <v>26</v>
      </c>
      <c r="H680" s="3">
        <v>20000</v>
      </c>
      <c r="I680">
        <v>0</v>
      </c>
      <c r="J680" s="3">
        <v>20000</v>
      </c>
      <c r="K680">
        <v>574</v>
      </c>
      <c r="L680">
        <v>0</v>
      </c>
      <c r="M680">
        <v>608</v>
      </c>
      <c r="N680">
        <v>475</v>
      </c>
      <c r="O680" s="3">
        <v>1657</v>
      </c>
      <c r="P680" s="3">
        <v>18343</v>
      </c>
    </row>
    <row r="681" spans="1:16" x14ac:dyDescent="0.25">
      <c r="A681" s="1" t="s">
        <v>13</v>
      </c>
      <c r="B681" s="2">
        <v>100103043</v>
      </c>
      <c r="C681" s="4" t="s">
        <v>14</v>
      </c>
      <c r="D681" t="s">
        <v>1098</v>
      </c>
      <c r="E681" t="s">
        <v>15</v>
      </c>
      <c r="F681" t="s">
        <v>1160</v>
      </c>
      <c r="G681">
        <v>2</v>
      </c>
      <c r="H681" s="3">
        <v>75000</v>
      </c>
      <c r="I681">
        <v>0</v>
      </c>
      <c r="J681" s="3">
        <v>75000</v>
      </c>
      <c r="K681" s="3">
        <v>2152.5</v>
      </c>
      <c r="L681" s="3">
        <v>6309.38</v>
      </c>
      <c r="M681" s="3">
        <v>2280</v>
      </c>
      <c r="N681">
        <v>825</v>
      </c>
      <c r="O681" s="3">
        <v>11566.88</v>
      </c>
      <c r="P681" s="3">
        <v>63433.120000000003</v>
      </c>
    </row>
    <row r="682" spans="1:16" x14ac:dyDescent="0.25">
      <c r="A682" s="1" t="s">
        <v>13</v>
      </c>
      <c r="B682" s="2">
        <v>114308687</v>
      </c>
      <c r="C682" s="4" t="s">
        <v>312</v>
      </c>
      <c r="D682" t="s">
        <v>1121</v>
      </c>
      <c r="E682" t="s">
        <v>123</v>
      </c>
      <c r="F682" t="s">
        <v>1371</v>
      </c>
      <c r="G682">
        <v>4</v>
      </c>
      <c r="H682" s="3">
        <v>40000</v>
      </c>
      <c r="I682">
        <v>0</v>
      </c>
      <c r="J682" s="3">
        <v>40000</v>
      </c>
      <c r="K682" s="3">
        <v>1148</v>
      </c>
      <c r="L682">
        <v>85.61</v>
      </c>
      <c r="M682" s="3">
        <v>1216</v>
      </c>
      <c r="N682" s="3">
        <v>3065.24</v>
      </c>
      <c r="O682" s="3">
        <v>5514.85</v>
      </c>
      <c r="P682" s="3">
        <v>34485.15</v>
      </c>
    </row>
    <row r="683" spans="1:16" x14ac:dyDescent="0.25">
      <c r="A683" s="1" t="s">
        <v>13</v>
      </c>
      <c r="B683" s="2">
        <v>40234048508</v>
      </c>
      <c r="C683" t="s">
        <v>842</v>
      </c>
      <c r="D683" t="s">
        <v>1082</v>
      </c>
      <c r="E683" t="s">
        <v>29</v>
      </c>
      <c r="F683" t="s">
        <v>1837</v>
      </c>
      <c r="G683">
        <v>127</v>
      </c>
      <c r="H683" s="3">
        <v>50000</v>
      </c>
      <c r="I683">
        <v>0</v>
      </c>
      <c r="J683" s="3">
        <v>50000</v>
      </c>
      <c r="K683" s="3">
        <v>1435</v>
      </c>
      <c r="L683" s="3">
        <v>1854</v>
      </c>
      <c r="M683" s="3">
        <v>1520</v>
      </c>
      <c r="N683">
        <v>25</v>
      </c>
      <c r="O683" s="3">
        <v>4834</v>
      </c>
      <c r="P683" s="3">
        <v>45166</v>
      </c>
    </row>
    <row r="684" spans="1:16" x14ac:dyDescent="0.25">
      <c r="A684" s="1" t="s">
        <v>13</v>
      </c>
      <c r="B684" s="2">
        <v>104663463</v>
      </c>
      <c r="C684" s="4" t="s">
        <v>126</v>
      </c>
      <c r="D684" t="s">
        <v>1116</v>
      </c>
      <c r="E684" t="s">
        <v>127</v>
      </c>
      <c r="F684" t="s">
        <v>1231</v>
      </c>
      <c r="G684">
        <v>6</v>
      </c>
      <c r="H684" s="3">
        <v>19478.25</v>
      </c>
      <c r="I684">
        <v>0</v>
      </c>
      <c r="J684" s="3">
        <v>19478.25</v>
      </c>
      <c r="K684">
        <v>559.03</v>
      </c>
      <c r="L684">
        <v>0</v>
      </c>
      <c r="M684">
        <v>592.14</v>
      </c>
      <c r="N684" s="3">
        <v>5817.24</v>
      </c>
      <c r="O684" s="3">
        <v>6968.41</v>
      </c>
      <c r="P684" s="3">
        <v>12509.84</v>
      </c>
    </row>
    <row r="685" spans="1:16" x14ac:dyDescent="0.25">
      <c r="A685" s="1" t="s">
        <v>13</v>
      </c>
      <c r="B685" s="2">
        <v>117572073</v>
      </c>
      <c r="C685" s="4" t="s">
        <v>385</v>
      </c>
      <c r="D685" t="s">
        <v>1108</v>
      </c>
      <c r="E685" t="s">
        <v>23</v>
      </c>
      <c r="F685" t="s">
        <v>1429</v>
      </c>
      <c r="G685">
        <v>38</v>
      </c>
      <c r="H685" s="3">
        <v>45000</v>
      </c>
      <c r="I685">
        <v>0</v>
      </c>
      <c r="J685" s="3">
        <v>45000</v>
      </c>
      <c r="K685" s="3">
        <v>1291.5</v>
      </c>
      <c r="L685" s="3">
        <v>1148.33</v>
      </c>
      <c r="M685" s="3">
        <v>1368</v>
      </c>
      <c r="N685">
        <v>75</v>
      </c>
      <c r="O685" s="3">
        <v>3882.83</v>
      </c>
      <c r="P685" s="3">
        <v>41117.17</v>
      </c>
    </row>
    <row r="686" spans="1:16" x14ac:dyDescent="0.25">
      <c r="A686" s="1" t="s">
        <v>13</v>
      </c>
      <c r="B686" s="2">
        <v>7100317317</v>
      </c>
      <c r="C686" t="s">
        <v>667</v>
      </c>
      <c r="D686" t="s">
        <v>1118</v>
      </c>
      <c r="E686" t="s">
        <v>668</v>
      </c>
      <c r="F686" t="s">
        <v>1681</v>
      </c>
      <c r="G686">
        <v>3</v>
      </c>
      <c r="H686" s="3">
        <v>160000</v>
      </c>
      <c r="I686">
        <v>0</v>
      </c>
      <c r="J686" s="3">
        <v>160000</v>
      </c>
      <c r="K686" s="3">
        <v>4592</v>
      </c>
      <c r="L686" s="3">
        <v>26410.240000000002</v>
      </c>
      <c r="M686" s="3">
        <v>4098.53</v>
      </c>
      <c r="N686">
        <v>25</v>
      </c>
      <c r="O686" s="3">
        <v>35125.769999999997</v>
      </c>
      <c r="P686" s="3">
        <v>124874.23</v>
      </c>
    </row>
    <row r="687" spans="1:16" x14ac:dyDescent="0.25">
      <c r="A687" s="1" t="s">
        <v>13</v>
      </c>
      <c r="B687" s="2">
        <v>2700457134</v>
      </c>
      <c r="C687" t="s">
        <v>524</v>
      </c>
      <c r="D687" t="s">
        <v>1137</v>
      </c>
      <c r="E687" t="s">
        <v>29</v>
      </c>
      <c r="F687" t="s">
        <v>1553</v>
      </c>
      <c r="G687">
        <v>392</v>
      </c>
      <c r="H687" s="3">
        <v>10000</v>
      </c>
      <c r="I687">
        <v>0</v>
      </c>
      <c r="J687" s="3">
        <v>10000</v>
      </c>
      <c r="K687">
        <v>287</v>
      </c>
      <c r="L687">
        <v>0</v>
      </c>
      <c r="M687">
        <v>304</v>
      </c>
      <c r="N687">
        <v>25</v>
      </c>
      <c r="O687">
        <v>616</v>
      </c>
      <c r="P687" s="3">
        <v>9384</v>
      </c>
    </row>
    <row r="688" spans="1:16" x14ac:dyDescent="0.25">
      <c r="A688" s="1" t="s">
        <v>13</v>
      </c>
      <c r="B688" s="2">
        <v>40210344020</v>
      </c>
      <c r="C688" t="s">
        <v>774</v>
      </c>
      <c r="D688" t="s">
        <v>1137</v>
      </c>
      <c r="E688" t="s">
        <v>29</v>
      </c>
      <c r="F688" t="s">
        <v>1779</v>
      </c>
      <c r="G688">
        <v>740</v>
      </c>
      <c r="H688" s="3">
        <v>15000</v>
      </c>
      <c r="I688">
        <v>0</v>
      </c>
      <c r="J688" s="3">
        <v>15000</v>
      </c>
      <c r="K688">
        <v>430.5</v>
      </c>
      <c r="L688">
        <v>0</v>
      </c>
      <c r="M688">
        <v>456</v>
      </c>
      <c r="N688">
        <v>25</v>
      </c>
      <c r="O688">
        <v>911.5</v>
      </c>
      <c r="P688" s="3">
        <v>14088.5</v>
      </c>
    </row>
    <row r="689" spans="1:16" x14ac:dyDescent="0.25">
      <c r="A689" s="1" t="s">
        <v>13</v>
      </c>
      <c r="B689" s="2">
        <v>10400217849</v>
      </c>
      <c r="C689" s="4" t="s">
        <v>701</v>
      </c>
      <c r="D689" t="s">
        <v>1118</v>
      </c>
      <c r="E689" t="s">
        <v>306</v>
      </c>
      <c r="F689" t="s">
        <v>1711</v>
      </c>
      <c r="G689">
        <v>2</v>
      </c>
      <c r="H689" s="3">
        <v>50000</v>
      </c>
      <c r="I689">
        <v>0</v>
      </c>
      <c r="J689" s="3">
        <v>50000</v>
      </c>
      <c r="K689" s="3">
        <v>1435</v>
      </c>
      <c r="L689" s="3">
        <v>1854</v>
      </c>
      <c r="M689" s="3">
        <v>1520</v>
      </c>
      <c r="N689" s="3">
        <v>6513.21</v>
      </c>
      <c r="O689" s="3">
        <v>11322.21</v>
      </c>
      <c r="P689" s="3">
        <v>38677.79</v>
      </c>
    </row>
    <row r="690" spans="1:16" x14ac:dyDescent="0.25">
      <c r="A690" s="1" t="s">
        <v>13</v>
      </c>
      <c r="B690" s="2">
        <v>102193273</v>
      </c>
      <c r="C690" t="s">
        <v>66</v>
      </c>
      <c r="D690" t="s">
        <v>1091</v>
      </c>
      <c r="E690" t="s">
        <v>25</v>
      </c>
      <c r="F690" t="s">
        <v>1190</v>
      </c>
      <c r="G690">
        <v>398</v>
      </c>
      <c r="H690" s="3">
        <v>10000</v>
      </c>
      <c r="I690">
        <v>0</v>
      </c>
      <c r="J690" s="3">
        <v>10000</v>
      </c>
      <c r="K690">
        <v>287</v>
      </c>
      <c r="L690">
        <v>0</v>
      </c>
      <c r="M690">
        <v>304</v>
      </c>
      <c r="N690">
        <v>75</v>
      </c>
      <c r="O690">
        <v>666</v>
      </c>
      <c r="P690" s="3">
        <v>9334</v>
      </c>
    </row>
    <row r="691" spans="1:16" x14ac:dyDescent="0.25">
      <c r="A691" s="1" t="s">
        <v>13</v>
      </c>
      <c r="B691" s="2">
        <v>40223478823</v>
      </c>
      <c r="C691" t="s">
        <v>814</v>
      </c>
      <c r="D691" t="s">
        <v>1115</v>
      </c>
      <c r="E691" t="s">
        <v>330</v>
      </c>
      <c r="F691" t="s">
        <v>1813</v>
      </c>
      <c r="G691">
        <v>83</v>
      </c>
      <c r="H691" s="3">
        <v>27000</v>
      </c>
      <c r="I691">
        <v>0</v>
      </c>
      <c r="J691" s="3">
        <v>27000</v>
      </c>
      <c r="K691">
        <v>774.9</v>
      </c>
      <c r="L691">
        <v>0</v>
      </c>
      <c r="M691">
        <v>820.8</v>
      </c>
      <c r="N691">
        <v>25</v>
      </c>
      <c r="O691" s="3">
        <v>1620.7</v>
      </c>
      <c r="P691" s="3">
        <v>25379.3</v>
      </c>
    </row>
    <row r="692" spans="1:16" x14ac:dyDescent="0.25">
      <c r="A692" s="1" t="s">
        <v>13</v>
      </c>
      <c r="B692" s="2">
        <v>40222453959</v>
      </c>
      <c r="C692" t="s">
        <v>807</v>
      </c>
      <c r="D692" t="s">
        <v>1137</v>
      </c>
      <c r="E692" t="s">
        <v>364</v>
      </c>
      <c r="F692" t="s">
        <v>1807</v>
      </c>
      <c r="G692">
        <v>778</v>
      </c>
      <c r="H692" s="3">
        <v>12500</v>
      </c>
      <c r="I692">
        <v>0</v>
      </c>
      <c r="J692" s="3">
        <v>12500</v>
      </c>
      <c r="K692">
        <v>358.75</v>
      </c>
      <c r="L692">
        <v>0</v>
      </c>
      <c r="M692">
        <v>380</v>
      </c>
      <c r="N692">
        <v>25</v>
      </c>
      <c r="O692">
        <v>763.75</v>
      </c>
      <c r="P692" s="3">
        <v>11736.25</v>
      </c>
    </row>
    <row r="693" spans="1:16" x14ac:dyDescent="0.25">
      <c r="A693" s="1" t="s">
        <v>13</v>
      </c>
      <c r="B693" s="2">
        <v>100563261</v>
      </c>
      <c r="C693" t="s">
        <v>26</v>
      </c>
      <c r="D693" t="s">
        <v>1086</v>
      </c>
      <c r="E693" t="s">
        <v>27</v>
      </c>
      <c r="F693" t="s">
        <v>1166</v>
      </c>
      <c r="G693">
        <v>85</v>
      </c>
      <c r="H693" s="3">
        <v>35000</v>
      </c>
      <c r="I693">
        <v>0</v>
      </c>
      <c r="J693" s="3">
        <v>35000</v>
      </c>
      <c r="K693" s="3">
        <v>1004.5</v>
      </c>
      <c r="L693">
        <v>0</v>
      </c>
      <c r="M693" s="3">
        <v>1064</v>
      </c>
      <c r="N693" s="3">
        <v>5160.41</v>
      </c>
      <c r="O693" s="3">
        <v>7228.91</v>
      </c>
      <c r="P693" s="3">
        <v>27771.09</v>
      </c>
    </row>
    <row r="694" spans="1:16" x14ac:dyDescent="0.25">
      <c r="A694" s="1" t="s">
        <v>13</v>
      </c>
      <c r="B694" s="2">
        <v>40240693701</v>
      </c>
      <c r="C694" t="s">
        <v>850</v>
      </c>
      <c r="D694" t="s">
        <v>1137</v>
      </c>
      <c r="E694" t="s">
        <v>68</v>
      </c>
      <c r="F694" t="s">
        <v>1845</v>
      </c>
      <c r="G694">
        <v>736</v>
      </c>
      <c r="H694" s="3">
        <v>12500</v>
      </c>
      <c r="I694">
        <v>0</v>
      </c>
      <c r="J694" s="3">
        <v>12500</v>
      </c>
      <c r="K694">
        <v>358.75</v>
      </c>
      <c r="L694">
        <v>0</v>
      </c>
      <c r="M694">
        <v>380</v>
      </c>
      <c r="N694">
        <v>25</v>
      </c>
      <c r="O694">
        <v>763.75</v>
      </c>
      <c r="P694" s="3">
        <v>11736.25</v>
      </c>
    </row>
    <row r="695" spans="1:16" x14ac:dyDescent="0.25">
      <c r="A695" s="1" t="s">
        <v>13</v>
      </c>
      <c r="B695" s="2">
        <v>1800567099</v>
      </c>
      <c r="C695" t="s">
        <v>498</v>
      </c>
      <c r="D695" t="s">
        <v>1137</v>
      </c>
      <c r="E695" t="s">
        <v>56</v>
      </c>
      <c r="F695" t="s">
        <v>1528</v>
      </c>
      <c r="G695">
        <v>772</v>
      </c>
      <c r="H695" s="3">
        <v>30000</v>
      </c>
      <c r="I695">
        <v>0</v>
      </c>
      <c r="J695" s="3">
        <v>30000</v>
      </c>
      <c r="K695">
        <v>861</v>
      </c>
      <c r="L695">
        <v>0</v>
      </c>
      <c r="M695">
        <v>912</v>
      </c>
      <c r="N695">
        <v>25</v>
      </c>
      <c r="O695" s="3">
        <v>1798</v>
      </c>
      <c r="P695" s="3">
        <v>28202</v>
      </c>
    </row>
    <row r="696" spans="1:16" x14ac:dyDescent="0.25">
      <c r="A696" s="1" t="s">
        <v>13</v>
      </c>
      <c r="B696" s="2">
        <v>119506053</v>
      </c>
      <c r="C696" t="s">
        <v>412</v>
      </c>
      <c r="D696" t="s">
        <v>1124</v>
      </c>
      <c r="E696" t="s">
        <v>168</v>
      </c>
      <c r="F696" t="s">
        <v>1453</v>
      </c>
      <c r="G696">
        <v>13</v>
      </c>
      <c r="H696" s="3">
        <v>35000</v>
      </c>
      <c r="I696">
        <v>0</v>
      </c>
      <c r="J696" s="3">
        <v>35000</v>
      </c>
      <c r="K696" s="3">
        <v>1004.5</v>
      </c>
      <c r="L696">
        <v>0</v>
      </c>
      <c r="M696" s="3">
        <v>1064</v>
      </c>
      <c r="N696" s="3">
        <v>1617.23</v>
      </c>
      <c r="O696" s="3">
        <v>3685.73</v>
      </c>
      <c r="P696" s="3">
        <v>31314.27</v>
      </c>
    </row>
    <row r="697" spans="1:16" x14ac:dyDescent="0.25">
      <c r="A697" s="1" t="s">
        <v>13</v>
      </c>
      <c r="B697" s="2">
        <v>1200511762</v>
      </c>
      <c r="C697" t="s">
        <v>459</v>
      </c>
      <c r="D697" t="s">
        <v>1137</v>
      </c>
      <c r="E697" t="s">
        <v>68</v>
      </c>
      <c r="F697" t="s">
        <v>1494</v>
      </c>
      <c r="G697">
        <v>338</v>
      </c>
      <c r="H697" s="3">
        <v>10000</v>
      </c>
      <c r="I697">
        <v>0</v>
      </c>
      <c r="J697" s="3">
        <v>10000</v>
      </c>
      <c r="K697">
        <v>287</v>
      </c>
      <c r="L697">
        <v>0</v>
      </c>
      <c r="M697">
        <v>304</v>
      </c>
      <c r="N697">
        <v>75</v>
      </c>
      <c r="O697">
        <v>666</v>
      </c>
      <c r="P697" s="3">
        <v>9334</v>
      </c>
    </row>
    <row r="698" spans="1:16" x14ac:dyDescent="0.25">
      <c r="A698" s="1" t="s">
        <v>13</v>
      </c>
      <c r="B698" s="2">
        <v>111070884</v>
      </c>
      <c r="C698" t="s">
        <v>242</v>
      </c>
      <c r="D698" t="s">
        <v>1112</v>
      </c>
      <c r="E698" t="s">
        <v>243</v>
      </c>
      <c r="F698" t="s">
        <v>1313</v>
      </c>
      <c r="G698">
        <v>40</v>
      </c>
      <c r="H698" s="3">
        <v>20000</v>
      </c>
      <c r="I698">
        <v>0</v>
      </c>
      <c r="J698" s="3">
        <v>20000</v>
      </c>
      <c r="K698">
        <v>574</v>
      </c>
      <c r="L698">
        <v>0</v>
      </c>
      <c r="M698">
        <v>608</v>
      </c>
      <c r="N698">
        <v>25</v>
      </c>
      <c r="O698" s="3">
        <v>1207</v>
      </c>
      <c r="P698" s="3">
        <v>18793</v>
      </c>
    </row>
    <row r="699" spans="1:16" x14ac:dyDescent="0.25">
      <c r="A699" s="1" t="s">
        <v>13</v>
      </c>
      <c r="B699" s="2">
        <v>1201075684</v>
      </c>
      <c r="C699" t="s">
        <v>463</v>
      </c>
      <c r="D699" t="s">
        <v>1115</v>
      </c>
      <c r="E699" t="s">
        <v>461</v>
      </c>
      <c r="F699" t="s">
        <v>1497</v>
      </c>
      <c r="G699">
        <v>51</v>
      </c>
      <c r="H699" s="3">
        <v>23000</v>
      </c>
      <c r="I699">
        <v>0</v>
      </c>
      <c r="J699" s="3">
        <v>23000</v>
      </c>
      <c r="K699">
        <v>660.1</v>
      </c>
      <c r="L699">
        <v>0</v>
      </c>
      <c r="M699">
        <v>699.2</v>
      </c>
      <c r="N699" s="3">
        <v>1312</v>
      </c>
      <c r="O699" s="3">
        <v>2671.3</v>
      </c>
      <c r="P699" s="3">
        <v>20328.7</v>
      </c>
    </row>
    <row r="700" spans="1:16" x14ac:dyDescent="0.25">
      <c r="A700" s="1" t="s">
        <v>2037</v>
      </c>
      <c r="B700" s="2">
        <v>107339491</v>
      </c>
      <c r="C700" t="s">
        <v>914</v>
      </c>
      <c r="D700" t="s">
        <v>1127</v>
      </c>
      <c r="E700" t="s">
        <v>43</v>
      </c>
      <c r="F700" t="s">
        <v>1902</v>
      </c>
      <c r="G700">
        <v>22</v>
      </c>
      <c r="H700" s="3">
        <v>135000</v>
      </c>
      <c r="I700">
        <v>0</v>
      </c>
      <c r="J700" s="3">
        <v>135000</v>
      </c>
      <c r="K700" s="3">
        <v>3874.5</v>
      </c>
      <c r="L700" s="3">
        <v>20339.61</v>
      </c>
      <c r="M700" s="3">
        <v>4098.53</v>
      </c>
      <c r="N700">
        <v>25</v>
      </c>
      <c r="O700" s="3">
        <v>28337.64</v>
      </c>
      <c r="P700" s="3">
        <v>106662.36</v>
      </c>
    </row>
    <row r="701" spans="1:16" x14ac:dyDescent="0.25">
      <c r="A701" s="1" t="s">
        <v>13</v>
      </c>
      <c r="B701" s="2">
        <v>200201127</v>
      </c>
      <c r="C701" t="s">
        <v>414</v>
      </c>
      <c r="D701" t="s">
        <v>1091</v>
      </c>
      <c r="E701" t="s">
        <v>25</v>
      </c>
      <c r="F701" t="s">
        <v>1455</v>
      </c>
      <c r="G701">
        <v>393</v>
      </c>
      <c r="H701" s="3">
        <v>10000</v>
      </c>
      <c r="I701">
        <v>0</v>
      </c>
      <c r="J701" s="3">
        <v>10000</v>
      </c>
      <c r="K701">
        <v>287</v>
      </c>
      <c r="L701">
        <v>0</v>
      </c>
      <c r="M701">
        <v>304</v>
      </c>
      <c r="N701">
        <v>75</v>
      </c>
      <c r="O701">
        <v>666</v>
      </c>
      <c r="P701" s="3">
        <v>9334</v>
      </c>
    </row>
    <row r="702" spans="1:16" x14ac:dyDescent="0.25">
      <c r="A702" s="1" t="s">
        <v>13</v>
      </c>
      <c r="B702" s="2">
        <v>40223308723</v>
      </c>
      <c r="C702" t="s">
        <v>812</v>
      </c>
      <c r="D702" t="s">
        <v>1125</v>
      </c>
      <c r="E702" t="s">
        <v>813</v>
      </c>
      <c r="F702" t="s">
        <v>1812</v>
      </c>
      <c r="G702">
        <v>1</v>
      </c>
      <c r="H702" s="3">
        <v>35000</v>
      </c>
      <c r="I702">
        <v>0</v>
      </c>
      <c r="J702" s="3">
        <v>35000</v>
      </c>
      <c r="K702" s="3">
        <v>1004.5</v>
      </c>
      <c r="L702">
        <v>0</v>
      </c>
      <c r="M702" s="3">
        <v>1064</v>
      </c>
      <c r="N702">
        <v>25</v>
      </c>
      <c r="O702" s="3">
        <v>2093.5</v>
      </c>
      <c r="P702" s="3">
        <v>32906.5</v>
      </c>
    </row>
    <row r="703" spans="1:16" x14ac:dyDescent="0.25">
      <c r="A703" s="1" t="s">
        <v>13</v>
      </c>
      <c r="B703" s="2">
        <v>22300749417</v>
      </c>
      <c r="C703" s="4" t="s">
        <v>731</v>
      </c>
      <c r="D703" t="s">
        <v>1099</v>
      </c>
      <c r="E703" t="s">
        <v>71</v>
      </c>
      <c r="F703" t="s">
        <v>1739</v>
      </c>
      <c r="G703">
        <v>3</v>
      </c>
      <c r="H703" s="3">
        <v>31500</v>
      </c>
      <c r="I703">
        <v>0</v>
      </c>
      <c r="J703" s="3">
        <v>31500</v>
      </c>
      <c r="K703">
        <v>904.05</v>
      </c>
      <c r="L703">
        <v>0</v>
      </c>
      <c r="M703">
        <v>957.6</v>
      </c>
      <c r="N703">
        <v>175</v>
      </c>
      <c r="O703" s="3">
        <v>2036.65</v>
      </c>
      <c r="P703" s="3">
        <v>29463.35</v>
      </c>
    </row>
    <row r="704" spans="1:16" x14ac:dyDescent="0.25">
      <c r="A704" s="1" t="s">
        <v>13</v>
      </c>
      <c r="B704" s="2">
        <v>1800773671</v>
      </c>
      <c r="C704" t="s">
        <v>499</v>
      </c>
      <c r="D704" t="s">
        <v>1137</v>
      </c>
      <c r="E704" t="s">
        <v>58</v>
      </c>
      <c r="F704" t="s">
        <v>1529</v>
      </c>
      <c r="G704">
        <v>766</v>
      </c>
      <c r="H704" s="3">
        <v>12500</v>
      </c>
      <c r="I704">
        <v>0</v>
      </c>
      <c r="J704" s="3">
        <v>12500</v>
      </c>
      <c r="K704">
        <v>358.75</v>
      </c>
      <c r="L704">
        <v>0</v>
      </c>
      <c r="M704">
        <v>380</v>
      </c>
      <c r="N704">
        <v>25</v>
      </c>
      <c r="O704">
        <v>763.75</v>
      </c>
      <c r="P704" s="3">
        <v>11736.25</v>
      </c>
    </row>
    <row r="705" spans="1:16" x14ac:dyDescent="0.25">
      <c r="A705" s="1" t="s">
        <v>13</v>
      </c>
      <c r="B705" s="2">
        <v>40209051222</v>
      </c>
      <c r="C705" t="s">
        <v>771</v>
      </c>
      <c r="D705" t="s">
        <v>1093</v>
      </c>
      <c r="E705" t="s">
        <v>166</v>
      </c>
      <c r="F705" t="s">
        <v>1776</v>
      </c>
      <c r="G705">
        <v>1</v>
      </c>
      <c r="H705" s="3">
        <v>27000</v>
      </c>
      <c r="I705">
        <v>0</v>
      </c>
      <c r="J705" s="3">
        <v>27000</v>
      </c>
      <c r="K705">
        <v>774.9</v>
      </c>
      <c r="L705">
        <v>0</v>
      </c>
      <c r="M705">
        <v>820.8</v>
      </c>
      <c r="N705">
        <v>25</v>
      </c>
      <c r="O705" s="3">
        <v>1620.7</v>
      </c>
      <c r="P705" s="3">
        <v>25379.3</v>
      </c>
    </row>
    <row r="706" spans="1:16" x14ac:dyDescent="0.25">
      <c r="A706" s="1" t="s">
        <v>13</v>
      </c>
      <c r="B706" s="2">
        <v>5400615869</v>
      </c>
      <c r="C706" t="s">
        <v>618</v>
      </c>
      <c r="D706" t="s">
        <v>1137</v>
      </c>
      <c r="E706" t="s">
        <v>82</v>
      </c>
      <c r="F706" t="s">
        <v>1641</v>
      </c>
      <c r="G706">
        <v>454</v>
      </c>
      <c r="H706" s="3">
        <v>10000</v>
      </c>
      <c r="I706">
        <v>0</v>
      </c>
      <c r="J706" s="3">
        <v>10000</v>
      </c>
      <c r="K706">
        <v>287</v>
      </c>
      <c r="L706">
        <v>0</v>
      </c>
      <c r="M706">
        <v>304</v>
      </c>
      <c r="N706">
        <v>25</v>
      </c>
      <c r="O706">
        <v>616</v>
      </c>
      <c r="P706" s="3">
        <v>9384</v>
      </c>
    </row>
    <row r="707" spans="1:16" x14ac:dyDescent="0.25">
      <c r="A707" s="1" t="s">
        <v>13</v>
      </c>
      <c r="B707" s="2">
        <v>5300308664</v>
      </c>
      <c r="C707" t="s">
        <v>612</v>
      </c>
      <c r="D707" t="s">
        <v>1116</v>
      </c>
      <c r="E707" t="s">
        <v>178</v>
      </c>
      <c r="F707" t="s">
        <v>1636</v>
      </c>
      <c r="G707">
        <v>6</v>
      </c>
      <c r="H707" s="3">
        <v>100000</v>
      </c>
      <c r="I707">
        <v>0</v>
      </c>
      <c r="J707" s="3">
        <v>100000</v>
      </c>
      <c r="K707" s="3">
        <v>2870</v>
      </c>
      <c r="L707" s="3">
        <v>11807.84</v>
      </c>
      <c r="M707" s="3">
        <v>3040</v>
      </c>
      <c r="N707" s="3">
        <v>2019.34</v>
      </c>
      <c r="O707" s="3">
        <v>19737.18</v>
      </c>
      <c r="P707" s="3">
        <v>80262.820000000007</v>
      </c>
    </row>
    <row r="708" spans="1:16" x14ac:dyDescent="0.25">
      <c r="A708" s="1" t="s">
        <v>13</v>
      </c>
      <c r="B708" s="2">
        <v>112495692</v>
      </c>
      <c r="C708" t="s">
        <v>274</v>
      </c>
      <c r="D708" t="s">
        <v>1108</v>
      </c>
      <c r="E708" t="s">
        <v>275</v>
      </c>
      <c r="F708" t="s">
        <v>1340</v>
      </c>
      <c r="G708">
        <v>27</v>
      </c>
      <c r="H708" s="3">
        <v>22000</v>
      </c>
      <c r="I708">
        <v>0</v>
      </c>
      <c r="J708" s="3">
        <v>22000</v>
      </c>
      <c r="K708">
        <v>631.4</v>
      </c>
      <c r="L708">
        <v>0</v>
      </c>
      <c r="M708">
        <v>668.8</v>
      </c>
      <c r="N708" s="3">
        <v>1502.66</v>
      </c>
      <c r="O708" s="3">
        <v>2802.86</v>
      </c>
      <c r="P708" s="3">
        <v>19197.14</v>
      </c>
    </row>
    <row r="709" spans="1:16" x14ac:dyDescent="0.25">
      <c r="A709" s="1" t="s">
        <v>13</v>
      </c>
      <c r="B709" s="2">
        <v>22300840034</v>
      </c>
      <c r="C709" t="s">
        <v>733</v>
      </c>
      <c r="D709" t="s">
        <v>1124</v>
      </c>
      <c r="E709" t="s">
        <v>590</v>
      </c>
      <c r="F709" t="s">
        <v>1741</v>
      </c>
      <c r="G709">
        <v>33</v>
      </c>
      <c r="H709" s="3">
        <v>40000</v>
      </c>
      <c r="I709">
        <v>0</v>
      </c>
      <c r="J709" s="3">
        <v>40000</v>
      </c>
      <c r="K709" s="3">
        <v>1148</v>
      </c>
      <c r="L709">
        <v>442.65</v>
      </c>
      <c r="M709" s="3">
        <v>1216</v>
      </c>
      <c r="N709">
        <v>25</v>
      </c>
      <c r="O709" s="3">
        <v>2831.65</v>
      </c>
      <c r="P709" s="3">
        <v>37168.35</v>
      </c>
    </row>
    <row r="710" spans="1:16" x14ac:dyDescent="0.25">
      <c r="A710" s="1" t="s">
        <v>13</v>
      </c>
      <c r="B710" s="2">
        <v>115759268</v>
      </c>
      <c r="C710" t="s">
        <v>345</v>
      </c>
      <c r="D710" t="s">
        <v>1115</v>
      </c>
      <c r="E710" t="s">
        <v>78</v>
      </c>
      <c r="F710" t="s">
        <v>1397</v>
      </c>
      <c r="G710">
        <v>39</v>
      </c>
      <c r="H710" s="3">
        <v>22000</v>
      </c>
      <c r="I710">
        <v>0</v>
      </c>
      <c r="J710" s="3">
        <v>22000</v>
      </c>
      <c r="K710">
        <v>631.4</v>
      </c>
      <c r="L710">
        <v>0</v>
      </c>
      <c r="M710">
        <v>668.8</v>
      </c>
      <c r="N710">
        <v>685</v>
      </c>
      <c r="O710" s="3">
        <v>1985.2</v>
      </c>
      <c r="P710" s="3">
        <v>20014.8</v>
      </c>
    </row>
    <row r="711" spans="1:16" x14ac:dyDescent="0.25">
      <c r="A711" s="1" t="s">
        <v>2037</v>
      </c>
      <c r="B711" s="2">
        <v>103437596</v>
      </c>
      <c r="C711" t="s">
        <v>898</v>
      </c>
      <c r="D711" t="s">
        <v>1127</v>
      </c>
      <c r="E711" t="s">
        <v>101</v>
      </c>
      <c r="F711" t="s">
        <v>1888</v>
      </c>
      <c r="G711">
        <v>30</v>
      </c>
      <c r="H711" s="3">
        <v>26000</v>
      </c>
      <c r="I711">
        <v>0</v>
      </c>
      <c r="J711" s="3">
        <v>26000</v>
      </c>
      <c r="K711">
        <v>746.2</v>
      </c>
      <c r="L711">
        <v>0</v>
      </c>
      <c r="M711">
        <v>790.4</v>
      </c>
      <c r="N711">
        <v>25</v>
      </c>
      <c r="O711" s="3">
        <v>1561.6</v>
      </c>
      <c r="P711" s="3">
        <v>24438.400000000001</v>
      </c>
    </row>
    <row r="712" spans="1:16" x14ac:dyDescent="0.25">
      <c r="A712" s="1" t="s">
        <v>13</v>
      </c>
      <c r="B712" s="2">
        <v>2300848740</v>
      </c>
      <c r="C712" t="s">
        <v>508</v>
      </c>
      <c r="D712" t="s">
        <v>1137</v>
      </c>
      <c r="E712" t="s">
        <v>68</v>
      </c>
      <c r="F712" t="s">
        <v>1538</v>
      </c>
      <c r="G712">
        <v>375</v>
      </c>
      <c r="H712" s="3">
        <v>10000</v>
      </c>
      <c r="I712">
        <v>0</v>
      </c>
      <c r="J712" s="3">
        <v>10000</v>
      </c>
      <c r="K712">
        <v>287</v>
      </c>
      <c r="L712">
        <v>0</v>
      </c>
      <c r="M712">
        <v>304</v>
      </c>
      <c r="N712">
        <v>75</v>
      </c>
      <c r="O712">
        <v>666</v>
      </c>
      <c r="P712" s="3">
        <v>9334</v>
      </c>
    </row>
    <row r="713" spans="1:16" x14ac:dyDescent="0.25">
      <c r="A713" s="1" t="s">
        <v>13</v>
      </c>
      <c r="B713" s="2">
        <v>102180486</v>
      </c>
      <c r="C713" t="s">
        <v>65</v>
      </c>
      <c r="D713" t="s">
        <v>1113</v>
      </c>
      <c r="E713" t="s">
        <v>17</v>
      </c>
      <c r="F713" t="s">
        <v>1189</v>
      </c>
      <c r="G713">
        <v>26</v>
      </c>
      <c r="H713" s="3">
        <v>16567.099999999999</v>
      </c>
      <c r="I713">
        <v>0</v>
      </c>
      <c r="J713" s="3">
        <v>16567.099999999999</v>
      </c>
      <c r="K713">
        <v>475.48</v>
      </c>
      <c r="L713">
        <v>0</v>
      </c>
      <c r="M713">
        <v>503.64</v>
      </c>
      <c r="N713">
        <v>75</v>
      </c>
      <c r="O713" s="3">
        <v>1054.1199999999999</v>
      </c>
      <c r="P713" s="3">
        <v>15512.98</v>
      </c>
    </row>
    <row r="714" spans="1:16" x14ac:dyDescent="0.25">
      <c r="A714" s="1" t="s">
        <v>13</v>
      </c>
      <c r="B714" s="2">
        <v>103977807</v>
      </c>
      <c r="C714" t="s">
        <v>109</v>
      </c>
      <c r="D714" t="s">
        <v>1091</v>
      </c>
      <c r="E714" t="s">
        <v>25</v>
      </c>
      <c r="F714" t="s">
        <v>1219</v>
      </c>
      <c r="G714">
        <v>399</v>
      </c>
      <c r="H714" s="3">
        <v>10000</v>
      </c>
      <c r="I714">
        <v>0</v>
      </c>
      <c r="J714" s="3">
        <v>10000</v>
      </c>
      <c r="K714">
        <v>287</v>
      </c>
      <c r="L714">
        <v>0</v>
      </c>
      <c r="M714">
        <v>304</v>
      </c>
      <c r="N714">
        <v>75</v>
      </c>
      <c r="O714">
        <v>666</v>
      </c>
      <c r="P714" s="3">
        <v>9334</v>
      </c>
    </row>
    <row r="715" spans="1:16" x14ac:dyDescent="0.25">
      <c r="A715" s="1" t="s">
        <v>13</v>
      </c>
      <c r="B715" s="2">
        <v>4100157405</v>
      </c>
      <c r="C715" t="s">
        <v>580</v>
      </c>
      <c r="D715" t="s">
        <v>1137</v>
      </c>
      <c r="E715" t="s">
        <v>418</v>
      </c>
      <c r="F715" t="s">
        <v>1606</v>
      </c>
      <c r="G715">
        <v>754</v>
      </c>
      <c r="H715" s="3">
        <v>12500</v>
      </c>
      <c r="I715">
        <v>0</v>
      </c>
      <c r="J715" s="3">
        <v>12500</v>
      </c>
      <c r="K715">
        <v>358.75</v>
      </c>
      <c r="L715">
        <v>0</v>
      </c>
      <c r="M715">
        <v>380</v>
      </c>
      <c r="N715">
        <v>25</v>
      </c>
      <c r="O715">
        <v>763.75</v>
      </c>
      <c r="P715" s="3">
        <v>11736.25</v>
      </c>
    </row>
    <row r="716" spans="1:16" x14ac:dyDescent="0.25">
      <c r="A716" s="1" t="s">
        <v>13</v>
      </c>
      <c r="B716" s="2">
        <v>3700692340</v>
      </c>
      <c r="C716" t="s">
        <v>567</v>
      </c>
      <c r="D716" t="s">
        <v>1137</v>
      </c>
      <c r="E716" t="s">
        <v>68</v>
      </c>
      <c r="F716" t="s">
        <v>1594</v>
      </c>
      <c r="G716">
        <v>421</v>
      </c>
      <c r="H716" s="3">
        <v>10000</v>
      </c>
      <c r="I716">
        <v>0</v>
      </c>
      <c r="J716" s="3">
        <v>10000</v>
      </c>
      <c r="K716">
        <v>287</v>
      </c>
      <c r="L716">
        <v>0</v>
      </c>
      <c r="M716">
        <v>304</v>
      </c>
      <c r="N716">
        <v>25</v>
      </c>
      <c r="O716">
        <v>616</v>
      </c>
      <c r="P716" s="3">
        <v>9384</v>
      </c>
    </row>
    <row r="717" spans="1:16" x14ac:dyDescent="0.25">
      <c r="A717" s="1" t="s">
        <v>13</v>
      </c>
      <c r="B717" s="2">
        <v>200464774</v>
      </c>
      <c r="C717" t="s">
        <v>415</v>
      </c>
      <c r="D717" t="s">
        <v>1137</v>
      </c>
      <c r="E717" t="s">
        <v>159</v>
      </c>
      <c r="F717" t="s">
        <v>1456</v>
      </c>
      <c r="G717">
        <v>578</v>
      </c>
      <c r="H717" s="3">
        <v>150000</v>
      </c>
      <c r="I717">
        <v>0</v>
      </c>
      <c r="J717" s="3">
        <v>150000</v>
      </c>
      <c r="K717" s="3">
        <v>4305</v>
      </c>
      <c r="L717" s="3">
        <v>23981.99</v>
      </c>
      <c r="M717" s="3">
        <v>4098.53</v>
      </c>
      <c r="N717">
        <v>25</v>
      </c>
      <c r="O717" s="3">
        <v>32410.52</v>
      </c>
      <c r="P717" s="3">
        <v>117589.48</v>
      </c>
    </row>
    <row r="718" spans="1:16" x14ac:dyDescent="0.25">
      <c r="A718" s="1" t="s">
        <v>13</v>
      </c>
      <c r="B718" s="2">
        <v>3100853336</v>
      </c>
      <c r="C718" t="s">
        <v>539</v>
      </c>
      <c r="D718" t="s">
        <v>1091</v>
      </c>
      <c r="E718" t="s">
        <v>25</v>
      </c>
      <c r="F718" t="s">
        <v>1567</v>
      </c>
      <c r="G718">
        <v>384</v>
      </c>
      <c r="H718" s="3">
        <v>10000</v>
      </c>
      <c r="I718">
        <v>0</v>
      </c>
      <c r="J718" s="3">
        <v>10000</v>
      </c>
      <c r="K718">
        <v>287</v>
      </c>
      <c r="L718">
        <v>0</v>
      </c>
      <c r="M718">
        <v>304</v>
      </c>
      <c r="N718">
        <v>75</v>
      </c>
      <c r="O718">
        <v>666</v>
      </c>
      <c r="P718" s="3">
        <v>9334</v>
      </c>
    </row>
    <row r="719" spans="1:16" x14ac:dyDescent="0.25">
      <c r="A719" s="1" t="s">
        <v>2037</v>
      </c>
      <c r="B719" s="2">
        <v>100961416</v>
      </c>
      <c r="C719" t="s">
        <v>884</v>
      </c>
      <c r="D719" t="s">
        <v>1149</v>
      </c>
      <c r="E719" t="s">
        <v>885</v>
      </c>
      <c r="F719" t="s">
        <v>1875</v>
      </c>
      <c r="G719">
        <v>5</v>
      </c>
      <c r="H719" s="3">
        <v>50000</v>
      </c>
      <c r="I719">
        <v>0</v>
      </c>
      <c r="J719" s="3">
        <v>50000</v>
      </c>
      <c r="K719" s="3">
        <v>1435</v>
      </c>
      <c r="L719" s="3">
        <v>1854</v>
      </c>
      <c r="M719" s="3">
        <v>1520</v>
      </c>
      <c r="N719">
        <v>25</v>
      </c>
      <c r="O719" s="3">
        <v>4834</v>
      </c>
      <c r="P719" s="3">
        <v>45166</v>
      </c>
    </row>
    <row r="720" spans="1:16" x14ac:dyDescent="0.25">
      <c r="A720" s="1" t="s">
        <v>2037</v>
      </c>
      <c r="B720" s="2">
        <v>40226247233</v>
      </c>
      <c r="C720" t="s">
        <v>1058</v>
      </c>
      <c r="D720" t="s">
        <v>1124</v>
      </c>
      <c r="E720" t="s">
        <v>236</v>
      </c>
      <c r="F720" t="s">
        <v>2034</v>
      </c>
      <c r="G720">
        <v>2</v>
      </c>
      <c r="H720" s="3">
        <v>26250</v>
      </c>
      <c r="I720">
        <v>0</v>
      </c>
      <c r="J720" s="3">
        <v>26250</v>
      </c>
      <c r="K720">
        <v>753.38</v>
      </c>
      <c r="L720">
        <v>0</v>
      </c>
      <c r="M720">
        <v>798</v>
      </c>
      <c r="N720">
        <v>25</v>
      </c>
      <c r="O720" s="3">
        <v>1576.38</v>
      </c>
      <c r="P720" s="3">
        <v>24673.62</v>
      </c>
    </row>
    <row r="721" spans="1:16" x14ac:dyDescent="0.25">
      <c r="A721" s="1" t="s">
        <v>13</v>
      </c>
      <c r="B721" s="2">
        <v>115820748</v>
      </c>
      <c r="C721" t="s">
        <v>350</v>
      </c>
      <c r="D721" t="s">
        <v>1112</v>
      </c>
      <c r="E721" t="s">
        <v>190</v>
      </c>
      <c r="F721" t="s">
        <v>1400</v>
      </c>
      <c r="G721">
        <v>45</v>
      </c>
      <c r="H721" s="3">
        <v>22000</v>
      </c>
      <c r="I721">
        <v>0</v>
      </c>
      <c r="J721" s="3">
        <v>22000</v>
      </c>
      <c r="K721">
        <v>631.4</v>
      </c>
      <c r="L721">
        <v>0</v>
      </c>
      <c r="M721">
        <v>668.8</v>
      </c>
      <c r="N721">
        <v>25</v>
      </c>
      <c r="O721" s="3">
        <v>1325.2</v>
      </c>
      <c r="P721" s="3">
        <v>20674.8</v>
      </c>
    </row>
    <row r="722" spans="1:16" x14ac:dyDescent="0.25">
      <c r="A722" s="1" t="s">
        <v>13</v>
      </c>
      <c r="B722" s="2">
        <v>800179517</v>
      </c>
      <c r="C722" t="s">
        <v>440</v>
      </c>
      <c r="D722" t="s">
        <v>1137</v>
      </c>
      <c r="E722" t="s">
        <v>441</v>
      </c>
      <c r="F722" t="s">
        <v>1478</v>
      </c>
      <c r="G722">
        <v>325</v>
      </c>
      <c r="H722" s="3">
        <v>10000</v>
      </c>
      <c r="I722">
        <v>0</v>
      </c>
      <c r="J722" s="3">
        <v>10000</v>
      </c>
      <c r="K722">
        <v>287</v>
      </c>
      <c r="L722">
        <v>0</v>
      </c>
      <c r="M722">
        <v>304</v>
      </c>
      <c r="N722">
        <v>75</v>
      </c>
      <c r="O722">
        <v>666</v>
      </c>
      <c r="P722" s="3">
        <v>9334</v>
      </c>
    </row>
    <row r="723" spans="1:16" x14ac:dyDescent="0.25">
      <c r="A723" s="1" t="s">
        <v>2037</v>
      </c>
      <c r="B723" s="2">
        <v>111062980</v>
      </c>
      <c r="C723" t="s">
        <v>926</v>
      </c>
      <c r="D723" t="s">
        <v>1115</v>
      </c>
      <c r="E723" t="s">
        <v>181</v>
      </c>
      <c r="F723" t="s">
        <v>1915</v>
      </c>
      <c r="G723">
        <v>3</v>
      </c>
      <c r="H723" s="3">
        <v>20000</v>
      </c>
      <c r="I723">
        <v>0</v>
      </c>
      <c r="J723" s="3">
        <v>20000</v>
      </c>
      <c r="K723">
        <v>574</v>
      </c>
      <c r="L723">
        <v>0</v>
      </c>
      <c r="M723">
        <v>608</v>
      </c>
      <c r="N723" s="3">
        <v>1402.66</v>
      </c>
      <c r="O723" s="3">
        <v>2584.66</v>
      </c>
      <c r="P723" s="3">
        <v>17415.34</v>
      </c>
    </row>
    <row r="724" spans="1:16" x14ac:dyDescent="0.25">
      <c r="A724" s="1" t="s">
        <v>2037</v>
      </c>
      <c r="B724" s="2">
        <v>3900143524</v>
      </c>
      <c r="C724" t="s">
        <v>1001</v>
      </c>
      <c r="D724" t="s">
        <v>1133</v>
      </c>
      <c r="E724" t="s">
        <v>181</v>
      </c>
      <c r="F724" t="s">
        <v>1980</v>
      </c>
      <c r="G724">
        <v>1023</v>
      </c>
      <c r="H724" s="3">
        <v>20000</v>
      </c>
      <c r="I724">
        <v>0</v>
      </c>
      <c r="J724" s="3">
        <v>20000</v>
      </c>
      <c r="K724">
        <v>574</v>
      </c>
      <c r="L724">
        <v>0</v>
      </c>
      <c r="M724">
        <v>608</v>
      </c>
      <c r="N724">
        <v>25</v>
      </c>
      <c r="O724" s="3">
        <v>1207</v>
      </c>
      <c r="P724" s="3">
        <v>18793</v>
      </c>
    </row>
    <row r="725" spans="1:16" x14ac:dyDescent="0.25">
      <c r="A725" s="1" t="s">
        <v>13</v>
      </c>
      <c r="B725" s="2">
        <v>1300483060</v>
      </c>
      <c r="C725" t="s">
        <v>477</v>
      </c>
      <c r="D725" t="s">
        <v>1104</v>
      </c>
      <c r="E725" t="s">
        <v>84</v>
      </c>
      <c r="F725" t="s">
        <v>1510</v>
      </c>
      <c r="G725">
        <v>6</v>
      </c>
      <c r="H725" s="3">
        <v>31500</v>
      </c>
      <c r="I725">
        <v>0</v>
      </c>
      <c r="J725" s="3">
        <v>31500</v>
      </c>
      <c r="K725">
        <v>904.05</v>
      </c>
      <c r="L725">
        <v>0</v>
      </c>
      <c r="M725">
        <v>957.6</v>
      </c>
      <c r="N725" s="3">
        <v>17835.400000000001</v>
      </c>
      <c r="O725" s="3">
        <v>19697.05</v>
      </c>
      <c r="P725" s="3">
        <v>11802.95</v>
      </c>
    </row>
    <row r="726" spans="1:16" x14ac:dyDescent="0.25">
      <c r="A726" s="1" t="s">
        <v>13</v>
      </c>
      <c r="B726" s="2">
        <v>22500598010</v>
      </c>
      <c r="C726" t="s">
        <v>762</v>
      </c>
      <c r="D726" t="s">
        <v>1122</v>
      </c>
      <c r="E726" t="s">
        <v>51</v>
      </c>
      <c r="F726" t="s">
        <v>1768</v>
      </c>
      <c r="G726">
        <v>13</v>
      </c>
      <c r="H726" s="3">
        <v>30000</v>
      </c>
      <c r="I726">
        <v>0</v>
      </c>
      <c r="J726" s="3">
        <v>30000</v>
      </c>
      <c r="K726">
        <v>861</v>
      </c>
      <c r="L726">
        <v>0</v>
      </c>
      <c r="M726">
        <v>912</v>
      </c>
      <c r="N726">
        <v>125</v>
      </c>
      <c r="O726" s="3">
        <v>1898</v>
      </c>
      <c r="P726" s="3">
        <v>28102</v>
      </c>
    </row>
    <row r="727" spans="1:16" x14ac:dyDescent="0.25">
      <c r="A727" s="1" t="s">
        <v>13</v>
      </c>
      <c r="B727" s="2">
        <v>400110169</v>
      </c>
      <c r="C727" t="s">
        <v>435</v>
      </c>
      <c r="D727" t="s">
        <v>1137</v>
      </c>
      <c r="E727" t="s">
        <v>159</v>
      </c>
      <c r="F727" t="s">
        <v>1474</v>
      </c>
      <c r="G727">
        <v>586</v>
      </c>
      <c r="H727" s="3">
        <v>150000</v>
      </c>
      <c r="I727">
        <v>0</v>
      </c>
      <c r="J727" s="3">
        <v>150000</v>
      </c>
      <c r="K727" s="3">
        <v>4305</v>
      </c>
      <c r="L727" s="3">
        <v>23684.46</v>
      </c>
      <c r="M727" s="3">
        <v>4098.53</v>
      </c>
      <c r="N727" s="3">
        <v>1215.1199999999999</v>
      </c>
      <c r="O727" s="3">
        <v>33303.11</v>
      </c>
      <c r="P727" s="3">
        <v>116696.89</v>
      </c>
    </row>
    <row r="728" spans="1:16" x14ac:dyDescent="0.25">
      <c r="A728" s="1" t="s">
        <v>13</v>
      </c>
      <c r="B728" s="2">
        <v>800249195</v>
      </c>
      <c r="C728" t="s">
        <v>443</v>
      </c>
      <c r="D728" t="s">
        <v>1137</v>
      </c>
      <c r="E728" t="s">
        <v>23</v>
      </c>
      <c r="F728" t="s">
        <v>1480</v>
      </c>
      <c r="G728">
        <v>327</v>
      </c>
      <c r="H728" s="3">
        <v>11511.5</v>
      </c>
      <c r="I728">
        <v>0</v>
      </c>
      <c r="J728" s="3">
        <v>11511.5</v>
      </c>
      <c r="K728">
        <v>330.38</v>
      </c>
      <c r="L728">
        <v>0</v>
      </c>
      <c r="M728">
        <v>349.95</v>
      </c>
      <c r="N728">
        <v>75</v>
      </c>
      <c r="O728">
        <v>755.33</v>
      </c>
      <c r="P728" s="3">
        <v>10756.17</v>
      </c>
    </row>
    <row r="729" spans="1:16" x14ac:dyDescent="0.25">
      <c r="A729" s="1" t="s">
        <v>13</v>
      </c>
      <c r="B729" s="2">
        <v>116621640</v>
      </c>
      <c r="C729" s="4" t="s">
        <v>365</v>
      </c>
      <c r="D729" t="s">
        <v>1095</v>
      </c>
      <c r="E729" t="s">
        <v>257</v>
      </c>
      <c r="F729" t="s">
        <v>1413</v>
      </c>
      <c r="G729">
        <v>6</v>
      </c>
      <c r="H729" s="3">
        <v>30000</v>
      </c>
      <c r="I729">
        <v>0</v>
      </c>
      <c r="J729" s="3">
        <v>30000</v>
      </c>
      <c r="K729">
        <v>861</v>
      </c>
      <c r="L729">
        <v>0</v>
      </c>
      <c r="M729">
        <v>912</v>
      </c>
      <c r="N729" s="3">
        <v>1381.33</v>
      </c>
      <c r="O729" s="3">
        <v>3154.33</v>
      </c>
      <c r="P729" s="3">
        <v>26845.67</v>
      </c>
    </row>
    <row r="730" spans="1:16" x14ac:dyDescent="0.25">
      <c r="A730" s="1" t="s">
        <v>2037</v>
      </c>
      <c r="B730" s="2">
        <v>100216548</v>
      </c>
      <c r="C730" t="s">
        <v>877</v>
      </c>
      <c r="D730" t="s">
        <v>1095</v>
      </c>
      <c r="E730" t="s">
        <v>878</v>
      </c>
      <c r="F730" t="s">
        <v>1869</v>
      </c>
      <c r="G730">
        <v>2</v>
      </c>
      <c r="H730" s="3">
        <v>35000</v>
      </c>
      <c r="I730">
        <v>0</v>
      </c>
      <c r="J730" s="3">
        <v>35000</v>
      </c>
      <c r="K730" s="3">
        <v>1004.5</v>
      </c>
      <c r="L730">
        <v>0</v>
      </c>
      <c r="M730" s="3">
        <v>1064</v>
      </c>
      <c r="N730">
        <v>125</v>
      </c>
      <c r="O730" s="3">
        <v>2193.5</v>
      </c>
      <c r="P730" s="3">
        <v>32806.5</v>
      </c>
    </row>
    <row r="731" spans="1:16" x14ac:dyDescent="0.25">
      <c r="A731" s="1" t="s">
        <v>13</v>
      </c>
      <c r="B731" s="2">
        <v>40222048650</v>
      </c>
      <c r="C731" t="s">
        <v>801</v>
      </c>
      <c r="D731" t="s">
        <v>1137</v>
      </c>
      <c r="E731" t="s">
        <v>58</v>
      </c>
      <c r="F731" t="s">
        <v>1803</v>
      </c>
      <c r="G731">
        <v>799</v>
      </c>
      <c r="H731" s="3">
        <v>12500</v>
      </c>
      <c r="I731">
        <v>0</v>
      </c>
      <c r="J731" s="3">
        <v>12500</v>
      </c>
      <c r="K731">
        <v>358.75</v>
      </c>
      <c r="L731">
        <v>0</v>
      </c>
      <c r="M731">
        <v>380</v>
      </c>
      <c r="N731">
        <v>25</v>
      </c>
      <c r="O731">
        <v>763.75</v>
      </c>
      <c r="P731" s="3">
        <v>11736.25</v>
      </c>
    </row>
    <row r="732" spans="1:16" x14ac:dyDescent="0.25">
      <c r="A732" s="1" t="s">
        <v>13</v>
      </c>
      <c r="B732" s="2">
        <v>5700041675</v>
      </c>
      <c r="C732" s="4" t="s">
        <v>631</v>
      </c>
      <c r="D732" t="s">
        <v>1115</v>
      </c>
      <c r="E732" t="s">
        <v>208</v>
      </c>
      <c r="F732" t="s">
        <v>1652</v>
      </c>
      <c r="G732">
        <v>58</v>
      </c>
      <c r="H732" s="3">
        <v>22000</v>
      </c>
      <c r="I732">
        <v>0</v>
      </c>
      <c r="J732" s="3">
        <v>22000</v>
      </c>
      <c r="K732">
        <v>631.4</v>
      </c>
      <c r="L732">
        <v>0</v>
      </c>
      <c r="M732">
        <v>668.8</v>
      </c>
      <c r="N732">
        <v>662</v>
      </c>
      <c r="O732" s="3">
        <v>1962.2</v>
      </c>
      <c r="P732" s="3">
        <v>20037.8</v>
      </c>
    </row>
    <row r="733" spans="1:16" x14ac:dyDescent="0.25">
      <c r="A733" s="1" t="s">
        <v>13</v>
      </c>
      <c r="B733" s="2">
        <v>5000061498</v>
      </c>
      <c r="C733" t="s">
        <v>609</v>
      </c>
      <c r="D733" t="s">
        <v>1137</v>
      </c>
      <c r="E733" t="s">
        <v>88</v>
      </c>
      <c r="F733" t="s">
        <v>1634</v>
      </c>
      <c r="G733">
        <v>448</v>
      </c>
      <c r="H733" s="3">
        <v>10000</v>
      </c>
      <c r="I733">
        <v>0</v>
      </c>
      <c r="J733" s="3">
        <v>10000</v>
      </c>
      <c r="K733">
        <v>287</v>
      </c>
      <c r="L733">
        <v>0</v>
      </c>
      <c r="M733">
        <v>304</v>
      </c>
      <c r="N733">
        <v>25</v>
      </c>
      <c r="O733">
        <v>616</v>
      </c>
      <c r="P733" s="3">
        <v>9384</v>
      </c>
    </row>
    <row r="734" spans="1:16" x14ac:dyDescent="0.25">
      <c r="A734" s="1" t="s">
        <v>13</v>
      </c>
      <c r="B734" s="2">
        <v>107641417</v>
      </c>
      <c r="C734" t="s">
        <v>180</v>
      </c>
      <c r="D734" t="s">
        <v>1131</v>
      </c>
      <c r="E734" t="s">
        <v>181</v>
      </c>
      <c r="F734" t="s">
        <v>1270</v>
      </c>
      <c r="G734">
        <v>13</v>
      </c>
      <c r="H734" s="3">
        <v>30000</v>
      </c>
      <c r="I734">
        <v>0</v>
      </c>
      <c r="J734" s="3">
        <v>30000</v>
      </c>
      <c r="K734">
        <v>861</v>
      </c>
      <c r="L734">
        <v>0</v>
      </c>
      <c r="M734">
        <v>912</v>
      </c>
      <c r="N734" s="3">
        <v>1164.1099999999999</v>
      </c>
      <c r="O734" s="3">
        <v>2937.11</v>
      </c>
      <c r="P734" s="3">
        <v>27062.89</v>
      </c>
    </row>
    <row r="735" spans="1:16" x14ac:dyDescent="0.25">
      <c r="A735" s="1" t="s">
        <v>13</v>
      </c>
      <c r="B735" s="2">
        <v>40221122084</v>
      </c>
      <c r="C735" t="s">
        <v>792</v>
      </c>
      <c r="D735" t="s">
        <v>1096</v>
      </c>
      <c r="E735" t="s">
        <v>793</v>
      </c>
      <c r="F735" t="s">
        <v>1796</v>
      </c>
      <c r="G735">
        <v>14</v>
      </c>
      <c r="H735" s="3">
        <v>40000</v>
      </c>
      <c r="I735">
        <v>0</v>
      </c>
      <c r="J735" s="3">
        <v>40000</v>
      </c>
      <c r="K735" s="3">
        <v>1148</v>
      </c>
      <c r="L735">
        <v>442.65</v>
      </c>
      <c r="M735" s="3">
        <v>1216</v>
      </c>
      <c r="N735">
        <v>425</v>
      </c>
      <c r="O735" s="3">
        <v>3231.65</v>
      </c>
      <c r="P735" s="3">
        <v>36768.35</v>
      </c>
    </row>
    <row r="736" spans="1:16" x14ac:dyDescent="0.25">
      <c r="A736" s="1" t="s">
        <v>2037</v>
      </c>
      <c r="B736" s="2">
        <v>110747870</v>
      </c>
      <c r="C736" t="s">
        <v>924</v>
      </c>
      <c r="D736" t="s">
        <v>1133</v>
      </c>
      <c r="E736" t="s">
        <v>51</v>
      </c>
      <c r="F736" t="s">
        <v>1913</v>
      </c>
      <c r="G736">
        <v>917</v>
      </c>
      <c r="H736" s="3">
        <v>33000</v>
      </c>
      <c r="I736">
        <v>0</v>
      </c>
      <c r="J736" s="3">
        <v>33000</v>
      </c>
      <c r="K736">
        <v>947.1</v>
      </c>
      <c r="L736">
        <v>0</v>
      </c>
      <c r="M736" s="3">
        <v>1003.2</v>
      </c>
      <c r="N736">
        <v>25</v>
      </c>
      <c r="O736" s="3">
        <v>1975.3</v>
      </c>
      <c r="P736" s="3">
        <v>31024.7</v>
      </c>
    </row>
    <row r="737" spans="1:16" x14ac:dyDescent="0.25">
      <c r="A737" s="1" t="s">
        <v>13</v>
      </c>
      <c r="B737" s="2">
        <v>108126293</v>
      </c>
      <c r="C737" t="s">
        <v>194</v>
      </c>
      <c r="D737" t="s">
        <v>1082</v>
      </c>
      <c r="E737" t="s">
        <v>195</v>
      </c>
      <c r="F737" t="s">
        <v>1280</v>
      </c>
      <c r="G737">
        <v>63</v>
      </c>
      <c r="H737" s="3">
        <v>140000</v>
      </c>
      <c r="I737">
        <v>0</v>
      </c>
      <c r="J737" s="3">
        <v>140000</v>
      </c>
      <c r="K737" s="3">
        <v>4018</v>
      </c>
      <c r="L737" s="3">
        <v>21553.74</v>
      </c>
      <c r="M737" s="3">
        <v>4098.53</v>
      </c>
      <c r="N737">
        <v>25</v>
      </c>
      <c r="O737" s="3">
        <v>29695.27</v>
      </c>
      <c r="P737" s="3">
        <v>110304.73</v>
      </c>
    </row>
    <row r="738" spans="1:16" x14ac:dyDescent="0.25">
      <c r="A738" s="1" t="s">
        <v>13</v>
      </c>
      <c r="B738" s="2">
        <v>1300419940</v>
      </c>
      <c r="C738" t="s">
        <v>475</v>
      </c>
      <c r="D738" t="s">
        <v>1137</v>
      </c>
      <c r="E738" t="s">
        <v>68</v>
      </c>
      <c r="F738" t="s">
        <v>1508</v>
      </c>
      <c r="G738">
        <v>348</v>
      </c>
      <c r="H738" s="3">
        <v>10000</v>
      </c>
      <c r="I738">
        <v>0</v>
      </c>
      <c r="J738" s="3">
        <v>10000</v>
      </c>
      <c r="K738">
        <v>287</v>
      </c>
      <c r="L738">
        <v>0</v>
      </c>
      <c r="M738">
        <v>304</v>
      </c>
      <c r="N738">
        <v>25</v>
      </c>
      <c r="O738">
        <v>616</v>
      </c>
      <c r="P738" s="3">
        <v>9384</v>
      </c>
    </row>
    <row r="739" spans="1:16" x14ac:dyDescent="0.25">
      <c r="A739" s="1" t="s">
        <v>13</v>
      </c>
      <c r="B739" s="2">
        <v>7100122972</v>
      </c>
      <c r="C739" t="s">
        <v>661</v>
      </c>
      <c r="D739" t="s">
        <v>1137</v>
      </c>
      <c r="E739" t="s">
        <v>441</v>
      </c>
      <c r="F739" t="s">
        <v>1675</v>
      </c>
      <c r="G739">
        <v>478</v>
      </c>
      <c r="H739" s="3">
        <v>16500</v>
      </c>
      <c r="I739">
        <v>0</v>
      </c>
      <c r="J739" s="3">
        <v>16500</v>
      </c>
      <c r="K739">
        <v>473.55</v>
      </c>
      <c r="L739">
        <v>0</v>
      </c>
      <c r="M739">
        <v>501.6</v>
      </c>
      <c r="N739" s="3">
        <v>1175</v>
      </c>
      <c r="O739" s="3">
        <v>2150.15</v>
      </c>
      <c r="P739" s="3">
        <v>14349.85</v>
      </c>
    </row>
    <row r="740" spans="1:16" x14ac:dyDescent="0.25">
      <c r="A740" s="1" t="s">
        <v>2037</v>
      </c>
      <c r="B740" s="2">
        <v>117351908</v>
      </c>
      <c r="C740" t="s">
        <v>965</v>
      </c>
      <c r="D740" t="s">
        <v>1133</v>
      </c>
      <c r="E740" t="s">
        <v>181</v>
      </c>
      <c r="F740" t="s">
        <v>1947</v>
      </c>
      <c r="G740">
        <v>999</v>
      </c>
      <c r="H740" s="3">
        <v>20000</v>
      </c>
      <c r="I740">
        <v>0</v>
      </c>
      <c r="J740" s="3">
        <v>20000</v>
      </c>
      <c r="K740">
        <v>574</v>
      </c>
      <c r="L740">
        <v>0</v>
      </c>
      <c r="M740">
        <v>608</v>
      </c>
      <c r="N740">
        <v>25</v>
      </c>
      <c r="O740" s="3">
        <v>1207</v>
      </c>
      <c r="P740" s="3">
        <v>18793</v>
      </c>
    </row>
    <row r="741" spans="1:16" x14ac:dyDescent="0.25">
      <c r="A741" s="1" t="s">
        <v>13</v>
      </c>
      <c r="B741" s="2">
        <v>7100098800</v>
      </c>
      <c r="C741" t="s">
        <v>655</v>
      </c>
      <c r="D741" t="s">
        <v>1118</v>
      </c>
      <c r="E741" t="s">
        <v>656</v>
      </c>
      <c r="F741" t="s">
        <v>1672</v>
      </c>
      <c r="G741">
        <v>8</v>
      </c>
      <c r="H741" s="3">
        <v>100000</v>
      </c>
      <c r="I741">
        <v>0</v>
      </c>
      <c r="J741" s="3">
        <v>100000</v>
      </c>
      <c r="K741" s="3">
        <v>2870</v>
      </c>
      <c r="L741" s="3">
        <v>12105.37</v>
      </c>
      <c r="M741" s="3">
        <v>3040</v>
      </c>
      <c r="N741">
        <v>25</v>
      </c>
      <c r="O741" s="3">
        <v>18040.37</v>
      </c>
      <c r="P741" s="3">
        <v>81959.63</v>
      </c>
    </row>
    <row r="742" spans="1:16" x14ac:dyDescent="0.25">
      <c r="A742" s="1" t="s">
        <v>13</v>
      </c>
      <c r="B742" s="2">
        <v>1400070130</v>
      </c>
      <c r="C742" t="s">
        <v>478</v>
      </c>
      <c r="D742" t="s">
        <v>1093</v>
      </c>
      <c r="E742" t="s">
        <v>479</v>
      </c>
      <c r="F742" t="s">
        <v>1511</v>
      </c>
      <c r="G742">
        <v>43</v>
      </c>
      <c r="H742" s="3">
        <v>90000</v>
      </c>
      <c r="I742">
        <v>0</v>
      </c>
      <c r="J742" s="3">
        <v>90000</v>
      </c>
      <c r="K742" s="3">
        <v>2583</v>
      </c>
      <c r="L742" s="3">
        <v>9753.1200000000008</v>
      </c>
      <c r="M742" s="3">
        <v>2736</v>
      </c>
      <c r="N742">
        <v>25</v>
      </c>
      <c r="O742" s="3">
        <v>15097.12</v>
      </c>
      <c r="P742" s="3">
        <v>74902.880000000005</v>
      </c>
    </row>
    <row r="743" spans="1:16" x14ac:dyDescent="0.25">
      <c r="A743" s="1" t="s">
        <v>13</v>
      </c>
      <c r="B743" s="2">
        <v>4100153131</v>
      </c>
      <c r="C743" t="s">
        <v>579</v>
      </c>
      <c r="D743" t="s">
        <v>1137</v>
      </c>
      <c r="E743" t="s">
        <v>58</v>
      </c>
      <c r="F743" t="s">
        <v>1605</v>
      </c>
      <c r="G743">
        <v>750</v>
      </c>
      <c r="H743" s="3">
        <v>12500</v>
      </c>
      <c r="I743">
        <v>0</v>
      </c>
      <c r="J743" s="3">
        <v>12500</v>
      </c>
      <c r="K743">
        <v>358.75</v>
      </c>
      <c r="L743">
        <v>0</v>
      </c>
      <c r="M743">
        <v>380</v>
      </c>
      <c r="N743">
        <v>25</v>
      </c>
      <c r="O743">
        <v>763.75</v>
      </c>
      <c r="P743" s="3">
        <v>11736.25</v>
      </c>
    </row>
    <row r="744" spans="1:16" x14ac:dyDescent="0.25">
      <c r="A744" s="1" t="s">
        <v>13</v>
      </c>
      <c r="B744" s="2">
        <v>114843568</v>
      </c>
      <c r="C744" t="s">
        <v>323</v>
      </c>
      <c r="D744" t="s">
        <v>1137</v>
      </c>
      <c r="E744" t="s">
        <v>58</v>
      </c>
      <c r="F744" t="s">
        <v>1381</v>
      </c>
      <c r="G744">
        <v>307</v>
      </c>
      <c r="H744" s="3">
        <v>10000</v>
      </c>
      <c r="I744">
        <v>0</v>
      </c>
      <c r="J744" s="3">
        <v>10000</v>
      </c>
      <c r="K744">
        <v>287</v>
      </c>
      <c r="L744">
        <v>0</v>
      </c>
      <c r="M744">
        <v>304</v>
      </c>
      <c r="N744">
        <v>75</v>
      </c>
      <c r="O744">
        <v>666</v>
      </c>
      <c r="P744" s="3">
        <v>9334</v>
      </c>
    </row>
    <row r="745" spans="1:16" x14ac:dyDescent="0.25">
      <c r="A745" s="1" t="s">
        <v>2037</v>
      </c>
      <c r="B745" s="2">
        <v>500377908</v>
      </c>
      <c r="C745" t="s">
        <v>978</v>
      </c>
      <c r="D745" t="s">
        <v>1133</v>
      </c>
      <c r="E745" t="s">
        <v>78</v>
      </c>
      <c r="F745" t="s">
        <v>1958</v>
      </c>
      <c r="G745">
        <v>961</v>
      </c>
      <c r="H745" s="3">
        <v>20000</v>
      </c>
      <c r="I745">
        <v>0</v>
      </c>
      <c r="J745" s="3">
        <v>20000</v>
      </c>
      <c r="K745">
        <v>574</v>
      </c>
      <c r="L745">
        <v>0</v>
      </c>
      <c r="M745">
        <v>608</v>
      </c>
      <c r="N745">
        <v>25</v>
      </c>
      <c r="O745" s="3">
        <v>1207</v>
      </c>
      <c r="P745" s="3">
        <v>18793</v>
      </c>
    </row>
    <row r="746" spans="1:16" x14ac:dyDescent="0.25">
      <c r="A746" s="1" t="s">
        <v>13</v>
      </c>
      <c r="B746" s="2">
        <v>12300023640</v>
      </c>
      <c r="C746" t="s">
        <v>706</v>
      </c>
      <c r="D746" t="s">
        <v>1137</v>
      </c>
      <c r="E746" t="s">
        <v>159</v>
      </c>
      <c r="F746" t="s">
        <v>1716</v>
      </c>
      <c r="G746">
        <v>582</v>
      </c>
      <c r="H746" s="3">
        <v>150000</v>
      </c>
      <c r="I746">
        <v>0</v>
      </c>
      <c r="J746" s="3">
        <v>150000</v>
      </c>
      <c r="K746" s="3">
        <v>4305</v>
      </c>
      <c r="L746" s="3">
        <v>23981.99</v>
      </c>
      <c r="M746" s="3">
        <v>4098.53</v>
      </c>
      <c r="N746">
        <v>25</v>
      </c>
      <c r="O746" s="3">
        <v>32410.52</v>
      </c>
      <c r="P746" s="3">
        <v>117589.48</v>
      </c>
    </row>
    <row r="747" spans="1:16" x14ac:dyDescent="0.25">
      <c r="A747" s="1" t="s">
        <v>13</v>
      </c>
      <c r="B747" s="2">
        <v>113937734</v>
      </c>
      <c r="C747" t="s">
        <v>303</v>
      </c>
      <c r="D747" t="s">
        <v>1113</v>
      </c>
      <c r="E747" t="s">
        <v>17</v>
      </c>
      <c r="F747" t="s">
        <v>1364</v>
      </c>
      <c r="G747">
        <v>78</v>
      </c>
      <c r="H747" s="3">
        <v>16567.099999999999</v>
      </c>
      <c r="I747">
        <v>0</v>
      </c>
      <c r="J747" s="3">
        <v>16567.099999999999</v>
      </c>
      <c r="K747">
        <v>475.48</v>
      </c>
      <c r="L747">
        <v>0</v>
      </c>
      <c r="M747">
        <v>503.64</v>
      </c>
      <c r="N747">
        <v>25</v>
      </c>
      <c r="O747" s="3">
        <v>1004.12</v>
      </c>
      <c r="P747" s="3">
        <v>15562.98</v>
      </c>
    </row>
    <row r="748" spans="1:16" x14ac:dyDescent="0.25">
      <c r="A748" s="1" t="s">
        <v>2037</v>
      </c>
      <c r="B748" s="2">
        <v>111660593</v>
      </c>
      <c r="C748" t="s">
        <v>931</v>
      </c>
      <c r="D748" t="s">
        <v>1148</v>
      </c>
      <c r="E748" t="s">
        <v>56</v>
      </c>
      <c r="F748" t="s">
        <v>1921</v>
      </c>
      <c r="G748">
        <v>29</v>
      </c>
      <c r="H748" s="3">
        <v>75000</v>
      </c>
      <c r="I748">
        <v>0</v>
      </c>
      <c r="J748" s="3">
        <v>75000</v>
      </c>
      <c r="K748" s="3">
        <v>2152.5</v>
      </c>
      <c r="L748" s="3">
        <v>6309.38</v>
      </c>
      <c r="M748" s="3">
        <v>2280</v>
      </c>
      <c r="N748">
        <v>25</v>
      </c>
      <c r="O748" s="3">
        <v>10766.88</v>
      </c>
      <c r="P748" s="3">
        <v>64233.120000000003</v>
      </c>
    </row>
    <row r="749" spans="1:16" x14ac:dyDescent="0.25">
      <c r="A749" s="1" t="s">
        <v>2037</v>
      </c>
      <c r="B749" s="2">
        <v>22300628504</v>
      </c>
      <c r="C749" t="s">
        <v>1037</v>
      </c>
      <c r="D749" t="s">
        <v>1133</v>
      </c>
      <c r="E749" t="s">
        <v>78</v>
      </c>
      <c r="F749" t="s">
        <v>2014</v>
      </c>
      <c r="G749">
        <v>949</v>
      </c>
      <c r="H749" s="3">
        <v>20000</v>
      </c>
      <c r="I749">
        <v>0</v>
      </c>
      <c r="J749" s="3">
        <v>20000</v>
      </c>
      <c r="K749">
        <v>574</v>
      </c>
      <c r="L749">
        <v>0</v>
      </c>
      <c r="M749">
        <v>608</v>
      </c>
      <c r="N749">
        <v>25</v>
      </c>
      <c r="O749" s="3">
        <v>1207</v>
      </c>
      <c r="P749" s="3">
        <v>18793</v>
      </c>
    </row>
    <row r="750" spans="1:16" x14ac:dyDescent="0.25">
      <c r="A750" s="1" t="s">
        <v>2037</v>
      </c>
      <c r="B750" s="2">
        <v>4100104316</v>
      </c>
      <c r="C750" t="s">
        <v>1002</v>
      </c>
      <c r="D750" t="s">
        <v>1133</v>
      </c>
      <c r="E750" t="s">
        <v>181</v>
      </c>
      <c r="F750" t="s">
        <v>1981</v>
      </c>
      <c r="G750">
        <v>931</v>
      </c>
      <c r="H750" s="3">
        <v>20000</v>
      </c>
      <c r="I750">
        <v>0</v>
      </c>
      <c r="J750" s="3">
        <v>20000</v>
      </c>
      <c r="K750">
        <v>574</v>
      </c>
      <c r="L750">
        <v>0</v>
      </c>
      <c r="M750">
        <v>608</v>
      </c>
      <c r="N750">
        <v>25</v>
      </c>
      <c r="O750" s="3">
        <v>1207</v>
      </c>
      <c r="P750" s="3">
        <v>18793</v>
      </c>
    </row>
    <row r="751" spans="1:16" x14ac:dyDescent="0.25">
      <c r="A751" s="1" t="s">
        <v>13</v>
      </c>
      <c r="B751" s="2">
        <v>5500278188</v>
      </c>
      <c r="C751" t="s">
        <v>626</v>
      </c>
      <c r="D751" t="s">
        <v>1137</v>
      </c>
      <c r="E751" t="s">
        <v>56</v>
      </c>
      <c r="F751" t="s">
        <v>1647</v>
      </c>
      <c r="G751">
        <v>841</v>
      </c>
      <c r="H751" s="3">
        <v>60000</v>
      </c>
      <c r="I751">
        <v>0</v>
      </c>
      <c r="J751" s="3">
        <v>60000</v>
      </c>
      <c r="K751" s="3">
        <v>1722</v>
      </c>
      <c r="L751" s="3">
        <v>3486.68</v>
      </c>
      <c r="M751" s="3">
        <v>1824</v>
      </c>
      <c r="N751">
        <v>25</v>
      </c>
      <c r="O751" s="3">
        <v>7057.68</v>
      </c>
      <c r="P751" s="3">
        <v>52942.32</v>
      </c>
    </row>
    <row r="752" spans="1:16" x14ac:dyDescent="0.25">
      <c r="A752" s="1" t="s">
        <v>2037</v>
      </c>
      <c r="B752" s="2">
        <v>22500818251</v>
      </c>
      <c r="C752" t="s">
        <v>1046</v>
      </c>
      <c r="D752" t="s">
        <v>1133</v>
      </c>
      <c r="E752" t="s">
        <v>78</v>
      </c>
      <c r="F752" t="s">
        <v>2022</v>
      </c>
      <c r="G752">
        <v>927</v>
      </c>
      <c r="H752" s="3">
        <v>20000</v>
      </c>
      <c r="I752">
        <v>0</v>
      </c>
      <c r="J752" s="3">
        <v>20000</v>
      </c>
      <c r="K752">
        <v>574</v>
      </c>
      <c r="L752">
        <v>0</v>
      </c>
      <c r="M752">
        <v>608</v>
      </c>
      <c r="N752">
        <v>25</v>
      </c>
      <c r="O752" s="3">
        <v>1207</v>
      </c>
      <c r="P752" s="3">
        <v>18793</v>
      </c>
    </row>
    <row r="753" spans="1:16" x14ac:dyDescent="0.25">
      <c r="A753" s="1" t="s">
        <v>2037</v>
      </c>
      <c r="B753" s="2">
        <v>22400061127</v>
      </c>
      <c r="C753" t="s">
        <v>1040</v>
      </c>
      <c r="D753" t="s">
        <v>1128</v>
      </c>
      <c r="E753" t="s">
        <v>51</v>
      </c>
      <c r="F753" s="5">
        <v>22400061127</v>
      </c>
      <c r="G753">
        <v>23</v>
      </c>
      <c r="H753" s="3">
        <v>33000</v>
      </c>
      <c r="I753">
        <v>0</v>
      </c>
      <c r="J753" s="3">
        <v>33000</v>
      </c>
      <c r="K753">
        <v>947.1</v>
      </c>
      <c r="L753">
        <v>0</v>
      </c>
      <c r="M753" s="3">
        <v>1003.2</v>
      </c>
      <c r="N753">
        <v>25</v>
      </c>
      <c r="O753" s="3">
        <v>1975.3</v>
      </c>
      <c r="P753" s="3">
        <v>31024.7</v>
      </c>
    </row>
    <row r="754" spans="1:16" x14ac:dyDescent="0.25">
      <c r="A754" s="1" t="s">
        <v>13</v>
      </c>
      <c r="B754" s="2">
        <v>40232637906</v>
      </c>
      <c r="C754" t="s">
        <v>839</v>
      </c>
      <c r="D754" t="s">
        <v>1137</v>
      </c>
      <c r="E754" t="s">
        <v>23</v>
      </c>
      <c r="F754" t="s">
        <v>1834</v>
      </c>
      <c r="G754">
        <v>724</v>
      </c>
      <c r="H754" s="3">
        <v>15000</v>
      </c>
      <c r="I754">
        <v>0</v>
      </c>
      <c r="J754" s="3">
        <v>15000</v>
      </c>
      <c r="K754">
        <v>430.5</v>
      </c>
      <c r="L754">
        <v>0</v>
      </c>
      <c r="M754">
        <v>456</v>
      </c>
      <c r="N754">
        <v>25</v>
      </c>
      <c r="O754">
        <v>911.5</v>
      </c>
      <c r="P754" s="3">
        <v>14088.5</v>
      </c>
    </row>
    <row r="755" spans="1:16" x14ac:dyDescent="0.25">
      <c r="A755" s="1" t="s">
        <v>13</v>
      </c>
      <c r="B755" s="2">
        <v>112110267</v>
      </c>
      <c r="C755" t="s">
        <v>266</v>
      </c>
      <c r="D755" t="s">
        <v>1117</v>
      </c>
      <c r="E755" t="s">
        <v>101</v>
      </c>
      <c r="F755" t="s">
        <v>1332</v>
      </c>
      <c r="G755">
        <v>30</v>
      </c>
      <c r="H755" s="3">
        <v>17000</v>
      </c>
      <c r="I755">
        <v>0</v>
      </c>
      <c r="J755" s="3">
        <v>17000</v>
      </c>
      <c r="K755">
        <v>487.9</v>
      </c>
      <c r="L755">
        <v>0</v>
      </c>
      <c r="M755">
        <v>516.79999999999995</v>
      </c>
      <c r="N755" s="3">
        <v>4625</v>
      </c>
      <c r="O755" s="3">
        <v>5629.7</v>
      </c>
      <c r="P755" s="3">
        <v>11370.3</v>
      </c>
    </row>
    <row r="756" spans="1:16" x14ac:dyDescent="0.25">
      <c r="A756" s="1" t="s">
        <v>13</v>
      </c>
      <c r="B756" s="2">
        <v>5401233654</v>
      </c>
      <c r="C756" t="s">
        <v>622</v>
      </c>
      <c r="D756" t="s">
        <v>1097</v>
      </c>
      <c r="E756" t="s">
        <v>51</v>
      </c>
      <c r="F756" s="5">
        <v>5401233654</v>
      </c>
      <c r="G756">
        <v>12</v>
      </c>
      <c r="H756" s="3">
        <v>33000</v>
      </c>
      <c r="I756">
        <v>0</v>
      </c>
      <c r="J756" s="3">
        <v>33000</v>
      </c>
      <c r="K756">
        <v>947.1</v>
      </c>
      <c r="L756">
        <v>0</v>
      </c>
      <c r="M756" s="3">
        <v>1003.2</v>
      </c>
      <c r="N756">
        <v>25</v>
      </c>
      <c r="O756" s="3">
        <v>1975.3</v>
      </c>
      <c r="P756" s="3">
        <v>31024.7</v>
      </c>
    </row>
    <row r="757" spans="1:16" x14ac:dyDescent="0.25">
      <c r="A757" s="1" t="s">
        <v>2037</v>
      </c>
      <c r="B757" s="2">
        <v>1800231456</v>
      </c>
      <c r="C757" t="s">
        <v>987</v>
      </c>
      <c r="D757" t="s">
        <v>1140</v>
      </c>
      <c r="E757" t="s">
        <v>78</v>
      </c>
      <c r="F757" t="s">
        <v>1966</v>
      </c>
      <c r="G757">
        <v>9</v>
      </c>
      <c r="H757" s="3">
        <v>31500</v>
      </c>
      <c r="I757">
        <v>0</v>
      </c>
      <c r="J757" s="3">
        <v>31500</v>
      </c>
      <c r="K757">
        <v>904.05</v>
      </c>
      <c r="L757">
        <v>0</v>
      </c>
      <c r="M757">
        <v>957.6</v>
      </c>
      <c r="N757">
        <v>25</v>
      </c>
      <c r="O757" s="3">
        <v>1886.65</v>
      </c>
      <c r="P757" s="3">
        <v>29613.35</v>
      </c>
    </row>
    <row r="758" spans="1:16" x14ac:dyDescent="0.25">
      <c r="A758" s="1" t="s">
        <v>13</v>
      </c>
      <c r="B758" s="2">
        <v>101097756</v>
      </c>
      <c r="C758" t="s">
        <v>44</v>
      </c>
      <c r="D758" t="s">
        <v>1124</v>
      </c>
      <c r="E758" t="s">
        <v>45</v>
      </c>
      <c r="F758" t="s">
        <v>1176</v>
      </c>
      <c r="G758">
        <v>31</v>
      </c>
      <c r="H758" s="3">
        <v>74750</v>
      </c>
      <c r="I758">
        <v>0</v>
      </c>
      <c r="J758" s="3">
        <v>74750</v>
      </c>
      <c r="K758" s="3">
        <v>2145.33</v>
      </c>
      <c r="L758" s="3">
        <v>6262.33</v>
      </c>
      <c r="M758" s="3">
        <v>2272.4</v>
      </c>
      <c r="N758" s="3">
        <v>1027.1099999999999</v>
      </c>
      <c r="O758" s="3">
        <v>11707.17</v>
      </c>
      <c r="P758" s="3">
        <v>63042.83</v>
      </c>
    </row>
    <row r="759" spans="1:16" x14ac:dyDescent="0.25">
      <c r="A759" s="1" t="s">
        <v>2037</v>
      </c>
      <c r="B759" s="2">
        <v>13600110368</v>
      </c>
      <c r="C759" t="s">
        <v>1031</v>
      </c>
      <c r="D759" t="s">
        <v>1136</v>
      </c>
      <c r="E759" t="s">
        <v>368</v>
      </c>
      <c r="F759" t="s">
        <v>2009</v>
      </c>
      <c r="G759">
        <v>7</v>
      </c>
      <c r="H759" s="3">
        <v>160000</v>
      </c>
      <c r="I759">
        <v>0</v>
      </c>
      <c r="J759" s="3">
        <v>160000</v>
      </c>
      <c r="K759" s="3">
        <v>4592</v>
      </c>
      <c r="L759" s="3">
        <v>26410.240000000002</v>
      </c>
      <c r="M759" s="3">
        <v>4098.53</v>
      </c>
      <c r="N759">
        <v>25</v>
      </c>
      <c r="O759" s="3">
        <v>35125.769999999997</v>
      </c>
      <c r="P759" s="3">
        <v>124874.23</v>
      </c>
    </row>
    <row r="760" spans="1:16" x14ac:dyDescent="0.25">
      <c r="A760" s="1" t="s">
        <v>13</v>
      </c>
      <c r="B760" s="2">
        <v>108516691</v>
      </c>
      <c r="C760" t="s">
        <v>203</v>
      </c>
      <c r="D760" t="s">
        <v>1131</v>
      </c>
      <c r="E760" t="s">
        <v>181</v>
      </c>
      <c r="F760" t="s">
        <v>1287</v>
      </c>
      <c r="G760">
        <v>14</v>
      </c>
      <c r="H760" s="3">
        <v>30000</v>
      </c>
      <c r="I760">
        <v>0</v>
      </c>
      <c r="J760" s="3">
        <v>30000</v>
      </c>
      <c r="K760">
        <v>861</v>
      </c>
      <c r="L760">
        <v>0</v>
      </c>
      <c r="M760">
        <v>912</v>
      </c>
      <c r="N760" s="3">
        <v>5044.46</v>
      </c>
      <c r="O760" s="3">
        <v>6817.46</v>
      </c>
      <c r="P760" s="3">
        <v>23182.54</v>
      </c>
    </row>
    <row r="761" spans="1:16" x14ac:dyDescent="0.25">
      <c r="A761" s="1" t="s">
        <v>13</v>
      </c>
      <c r="B761" s="2">
        <v>115524662</v>
      </c>
      <c r="C761" t="s">
        <v>342</v>
      </c>
      <c r="D761" t="s">
        <v>1131</v>
      </c>
      <c r="E761" t="s">
        <v>181</v>
      </c>
      <c r="F761" t="s">
        <v>1394</v>
      </c>
      <c r="G761">
        <v>15</v>
      </c>
      <c r="H761" s="3">
        <v>25000</v>
      </c>
      <c r="I761">
        <v>0</v>
      </c>
      <c r="J761" s="3">
        <v>25000</v>
      </c>
      <c r="K761">
        <v>717.5</v>
      </c>
      <c r="L761">
        <v>0</v>
      </c>
      <c r="M761">
        <v>760</v>
      </c>
      <c r="N761">
        <v>25</v>
      </c>
      <c r="O761" s="3">
        <v>1502.5</v>
      </c>
      <c r="P761" s="3">
        <v>23497.5</v>
      </c>
    </row>
    <row r="762" spans="1:16" x14ac:dyDescent="0.25">
      <c r="A762" s="1" t="s">
        <v>2037</v>
      </c>
      <c r="B762" s="2">
        <v>7100319313</v>
      </c>
      <c r="C762" t="s">
        <v>1019</v>
      </c>
      <c r="D762" t="s">
        <v>1133</v>
      </c>
      <c r="E762" t="s">
        <v>181</v>
      </c>
      <c r="F762" t="s">
        <v>1997</v>
      </c>
      <c r="G762">
        <v>1003</v>
      </c>
      <c r="H762" s="3">
        <v>20000</v>
      </c>
      <c r="I762">
        <v>0</v>
      </c>
      <c r="J762" s="3">
        <v>20000</v>
      </c>
      <c r="K762">
        <v>574</v>
      </c>
      <c r="L762">
        <v>0</v>
      </c>
      <c r="M762">
        <v>608</v>
      </c>
      <c r="N762">
        <v>25</v>
      </c>
      <c r="O762" s="3">
        <v>1207</v>
      </c>
      <c r="P762" s="3">
        <v>18793</v>
      </c>
    </row>
    <row r="763" spans="1:16" x14ac:dyDescent="0.25">
      <c r="A763" s="1" t="s">
        <v>2037</v>
      </c>
      <c r="B763" s="2">
        <v>40208923140</v>
      </c>
      <c r="C763" t="s">
        <v>1048</v>
      </c>
      <c r="D763" t="s">
        <v>1133</v>
      </c>
      <c r="E763" t="s">
        <v>78</v>
      </c>
      <c r="F763" t="s">
        <v>2024</v>
      </c>
      <c r="G763">
        <v>977</v>
      </c>
      <c r="H763" s="3">
        <v>20000</v>
      </c>
      <c r="I763">
        <v>0</v>
      </c>
      <c r="J763" s="3">
        <v>20000</v>
      </c>
      <c r="K763">
        <v>574</v>
      </c>
      <c r="L763">
        <v>0</v>
      </c>
      <c r="M763">
        <v>608</v>
      </c>
      <c r="N763">
        <v>25</v>
      </c>
      <c r="O763" s="3">
        <v>1207</v>
      </c>
      <c r="P763" s="3">
        <v>18793</v>
      </c>
    </row>
    <row r="764" spans="1:16" x14ac:dyDescent="0.25">
      <c r="A764" s="1" t="s">
        <v>13</v>
      </c>
      <c r="B764" s="2">
        <v>117890210</v>
      </c>
      <c r="C764" t="s">
        <v>390</v>
      </c>
      <c r="D764" t="s">
        <v>1127</v>
      </c>
      <c r="E764" t="s">
        <v>51</v>
      </c>
      <c r="F764" t="s">
        <v>1434</v>
      </c>
      <c r="G764">
        <v>14</v>
      </c>
      <c r="H764" s="3">
        <v>40000</v>
      </c>
      <c r="I764">
        <v>0</v>
      </c>
      <c r="J764" s="3">
        <v>40000</v>
      </c>
      <c r="K764" s="3">
        <v>1148</v>
      </c>
      <c r="L764">
        <v>442.65</v>
      </c>
      <c r="M764" s="3">
        <v>1216</v>
      </c>
      <c r="N764">
        <v>25</v>
      </c>
      <c r="O764" s="3">
        <v>2831.65</v>
      </c>
      <c r="P764" s="3">
        <v>37168.35</v>
      </c>
    </row>
    <row r="765" spans="1:16" x14ac:dyDescent="0.25">
      <c r="A765" s="1" t="s">
        <v>2037</v>
      </c>
      <c r="B765" s="2">
        <v>13400002799</v>
      </c>
      <c r="C765" t="s">
        <v>1030</v>
      </c>
      <c r="D765" t="s">
        <v>1135</v>
      </c>
      <c r="E765" t="s">
        <v>224</v>
      </c>
      <c r="F765" t="s">
        <v>2008</v>
      </c>
      <c r="G765">
        <v>6</v>
      </c>
      <c r="H765" s="3">
        <v>55000</v>
      </c>
      <c r="I765">
        <v>0</v>
      </c>
      <c r="J765" s="3">
        <v>55000</v>
      </c>
      <c r="K765" s="3">
        <v>1578.5</v>
      </c>
      <c r="L765" s="3">
        <v>2559.6799999999998</v>
      </c>
      <c r="M765" s="3">
        <v>1672</v>
      </c>
      <c r="N765">
        <v>25</v>
      </c>
      <c r="O765" s="3">
        <v>5835.18</v>
      </c>
      <c r="P765" s="3">
        <v>49164.82</v>
      </c>
    </row>
    <row r="766" spans="1:16" x14ac:dyDescent="0.25">
      <c r="A766" s="1" t="s">
        <v>13</v>
      </c>
      <c r="B766" s="2">
        <v>108431040</v>
      </c>
      <c r="C766" t="s">
        <v>201</v>
      </c>
      <c r="D766" t="s">
        <v>1115</v>
      </c>
      <c r="E766" t="s">
        <v>78</v>
      </c>
      <c r="F766" t="s">
        <v>1285</v>
      </c>
      <c r="G766">
        <v>24</v>
      </c>
      <c r="H766" s="3">
        <v>15950</v>
      </c>
      <c r="I766">
        <v>0</v>
      </c>
      <c r="J766" s="3">
        <v>15950</v>
      </c>
      <c r="K766">
        <v>457.77</v>
      </c>
      <c r="L766">
        <v>0</v>
      </c>
      <c r="M766">
        <v>484.88</v>
      </c>
      <c r="N766">
        <v>75</v>
      </c>
      <c r="O766" s="3">
        <v>1017.65</v>
      </c>
      <c r="P766" s="3">
        <v>14932.35</v>
      </c>
    </row>
    <row r="767" spans="1:16" x14ac:dyDescent="0.25">
      <c r="A767" s="1" t="s">
        <v>2037</v>
      </c>
      <c r="B767" s="2">
        <v>116506684</v>
      </c>
      <c r="C767" s="4" t="s">
        <v>955</v>
      </c>
      <c r="D767" t="s">
        <v>1147</v>
      </c>
      <c r="E767" t="s">
        <v>953</v>
      </c>
      <c r="F767" t="s">
        <v>1940</v>
      </c>
      <c r="G767">
        <v>2</v>
      </c>
      <c r="H767" s="3">
        <v>50000</v>
      </c>
      <c r="I767">
        <v>0</v>
      </c>
      <c r="J767" s="3">
        <v>50000</v>
      </c>
      <c r="K767" s="3">
        <v>1435</v>
      </c>
      <c r="L767" s="3">
        <v>1854</v>
      </c>
      <c r="M767" s="3">
        <v>1520</v>
      </c>
      <c r="N767">
        <v>25</v>
      </c>
      <c r="O767" s="3">
        <v>4834</v>
      </c>
      <c r="P767" s="3">
        <v>45166</v>
      </c>
    </row>
    <row r="768" spans="1:16" x14ac:dyDescent="0.25">
      <c r="A768" s="1" t="s">
        <v>13</v>
      </c>
      <c r="B768" s="2">
        <v>6800306299</v>
      </c>
      <c r="C768" s="4" t="s">
        <v>645</v>
      </c>
      <c r="D768" t="s">
        <v>1112</v>
      </c>
      <c r="E768" t="s">
        <v>646</v>
      </c>
      <c r="F768" t="s">
        <v>1664</v>
      </c>
      <c r="G768">
        <v>32</v>
      </c>
      <c r="H768" s="3">
        <v>100000</v>
      </c>
      <c r="I768">
        <v>0</v>
      </c>
      <c r="J768" s="3">
        <v>100000</v>
      </c>
      <c r="K768" s="3">
        <v>2870</v>
      </c>
      <c r="L768" s="3">
        <v>12105.37</v>
      </c>
      <c r="M768" s="3">
        <v>3040</v>
      </c>
      <c r="N768">
        <v>75</v>
      </c>
      <c r="O768" s="3">
        <v>18090.37</v>
      </c>
      <c r="P768" s="3">
        <v>81909.63</v>
      </c>
    </row>
    <row r="769" spans="1:16" x14ac:dyDescent="0.25">
      <c r="A769" s="1" t="s">
        <v>13</v>
      </c>
      <c r="B769" s="2">
        <v>109606814</v>
      </c>
      <c r="C769" t="s">
        <v>227</v>
      </c>
      <c r="D769" t="s">
        <v>1113</v>
      </c>
      <c r="E769" t="s">
        <v>17</v>
      </c>
      <c r="F769" t="s">
        <v>1303</v>
      </c>
      <c r="G769">
        <v>58</v>
      </c>
      <c r="H769" s="3">
        <v>18327.099999999999</v>
      </c>
      <c r="I769">
        <v>0</v>
      </c>
      <c r="J769" s="3">
        <v>18327.099999999999</v>
      </c>
      <c r="K769">
        <v>525.99</v>
      </c>
      <c r="L769">
        <v>0</v>
      </c>
      <c r="M769">
        <v>557.14</v>
      </c>
      <c r="N769">
        <v>175</v>
      </c>
      <c r="O769" s="3">
        <v>1258.1300000000001</v>
      </c>
      <c r="P769" s="3">
        <v>17068.97</v>
      </c>
    </row>
    <row r="770" spans="1:16" x14ac:dyDescent="0.25">
      <c r="A770" s="1" t="s">
        <v>13</v>
      </c>
      <c r="B770" s="2">
        <v>40235254634</v>
      </c>
      <c r="C770" t="s">
        <v>845</v>
      </c>
      <c r="D770" t="s">
        <v>1095</v>
      </c>
      <c r="E770" t="s">
        <v>58</v>
      </c>
      <c r="F770" t="s">
        <v>1840</v>
      </c>
      <c r="G770">
        <v>127</v>
      </c>
      <c r="H770" s="3">
        <v>13200</v>
      </c>
      <c r="I770">
        <v>0</v>
      </c>
      <c r="J770" s="3">
        <v>13200</v>
      </c>
      <c r="K770">
        <v>378.84</v>
      </c>
      <c r="L770">
        <v>0</v>
      </c>
      <c r="M770">
        <v>401.28</v>
      </c>
      <c r="N770" s="3">
        <v>1275</v>
      </c>
      <c r="O770" s="3">
        <v>2055.12</v>
      </c>
      <c r="P770" s="3">
        <v>11144.88</v>
      </c>
    </row>
    <row r="771" spans="1:16" x14ac:dyDescent="0.25">
      <c r="A771" s="1" t="s">
        <v>2037</v>
      </c>
      <c r="B771" s="2">
        <v>9000010711</v>
      </c>
      <c r="C771" t="s">
        <v>1028</v>
      </c>
      <c r="D771" t="s">
        <v>1133</v>
      </c>
      <c r="E771" t="s">
        <v>330</v>
      </c>
      <c r="F771" t="s">
        <v>2006</v>
      </c>
      <c r="G771">
        <v>286</v>
      </c>
      <c r="H771" s="3">
        <v>15180</v>
      </c>
      <c r="I771">
        <v>0</v>
      </c>
      <c r="J771" s="3">
        <v>15180</v>
      </c>
      <c r="K771">
        <v>435.67</v>
      </c>
      <c r="L771">
        <v>0</v>
      </c>
      <c r="M771">
        <v>461.47</v>
      </c>
      <c r="N771">
        <v>25</v>
      </c>
      <c r="O771">
        <v>922.14</v>
      </c>
      <c r="P771" s="3">
        <v>14257.86</v>
      </c>
    </row>
    <row r="772" spans="1:16" x14ac:dyDescent="0.25">
      <c r="A772" s="1" t="s">
        <v>13</v>
      </c>
      <c r="B772" s="2">
        <v>112601380</v>
      </c>
      <c r="C772" t="s">
        <v>278</v>
      </c>
      <c r="D772" t="s">
        <v>1113</v>
      </c>
      <c r="E772" t="s">
        <v>58</v>
      </c>
      <c r="F772" t="s">
        <v>1343</v>
      </c>
      <c r="G772">
        <v>74</v>
      </c>
      <c r="H772" s="3">
        <v>13200</v>
      </c>
      <c r="I772">
        <v>0</v>
      </c>
      <c r="J772" s="3">
        <v>13200</v>
      </c>
      <c r="K772">
        <v>378.84</v>
      </c>
      <c r="L772">
        <v>0</v>
      </c>
      <c r="M772">
        <v>401.28</v>
      </c>
      <c r="N772">
        <v>527.11</v>
      </c>
      <c r="O772" s="3">
        <v>1307.23</v>
      </c>
      <c r="P772" s="3">
        <v>11892.77</v>
      </c>
    </row>
    <row r="773" spans="1:16" x14ac:dyDescent="0.25">
      <c r="A773" s="1" t="s">
        <v>13</v>
      </c>
      <c r="B773" s="2">
        <v>5300366597</v>
      </c>
      <c r="C773" t="s">
        <v>613</v>
      </c>
      <c r="D773" t="s">
        <v>1124</v>
      </c>
      <c r="E773" t="s">
        <v>168</v>
      </c>
      <c r="F773" t="s">
        <v>1637</v>
      </c>
      <c r="G773">
        <v>18</v>
      </c>
      <c r="H773" s="3">
        <v>32237</v>
      </c>
      <c r="I773">
        <v>0</v>
      </c>
      <c r="J773" s="3">
        <v>32237</v>
      </c>
      <c r="K773">
        <v>925.2</v>
      </c>
      <c r="L773">
        <v>0</v>
      </c>
      <c r="M773">
        <v>980</v>
      </c>
      <c r="N773">
        <v>527.11</v>
      </c>
      <c r="O773" s="3">
        <v>2432.31</v>
      </c>
      <c r="P773" s="3">
        <v>29804.69</v>
      </c>
    </row>
    <row r="774" spans="1:16" x14ac:dyDescent="0.25">
      <c r="A774" s="1" t="s">
        <v>13</v>
      </c>
      <c r="B774" s="2">
        <v>103739983</v>
      </c>
      <c r="C774" t="s">
        <v>100</v>
      </c>
      <c r="D774" t="s">
        <v>1129</v>
      </c>
      <c r="E774" t="s">
        <v>101</v>
      </c>
      <c r="F774" t="s">
        <v>1213</v>
      </c>
      <c r="G774">
        <v>105</v>
      </c>
      <c r="H774" s="3">
        <v>15812.5</v>
      </c>
      <c r="I774">
        <v>0</v>
      </c>
      <c r="J774" s="3">
        <v>15812.5</v>
      </c>
      <c r="K774">
        <v>453.82</v>
      </c>
      <c r="L774">
        <v>0</v>
      </c>
      <c r="M774">
        <v>480.7</v>
      </c>
      <c r="N774">
        <v>175</v>
      </c>
      <c r="O774" s="3">
        <v>1109.52</v>
      </c>
      <c r="P774" s="3">
        <v>14702.98</v>
      </c>
    </row>
    <row r="775" spans="1:16" x14ac:dyDescent="0.25">
      <c r="A775" s="1" t="s">
        <v>13</v>
      </c>
      <c r="B775" s="2">
        <v>40214156701</v>
      </c>
      <c r="C775" t="s">
        <v>784</v>
      </c>
      <c r="D775" t="s">
        <v>1137</v>
      </c>
      <c r="E775" t="s">
        <v>29</v>
      </c>
      <c r="F775" t="s">
        <v>1789</v>
      </c>
      <c r="G775">
        <v>833</v>
      </c>
      <c r="H775" s="3">
        <v>10000</v>
      </c>
      <c r="I775">
        <v>0</v>
      </c>
      <c r="J775" s="3">
        <v>10000</v>
      </c>
      <c r="K775">
        <v>287</v>
      </c>
      <c r="L775">
        <v>0</v>
      </c>
      <c r="M775">
        <v>304</v>
      </c>
      <c r="N775">
        <v>25</v>
      </c>
      <c r="O775">
        <v>616</v>
      </c>
      <c r="P775" s="3">
        <v>9384</v>
      </c>
    </row>
    <row r="776" spans="1:16" x14ac:dyDescent="0.25">
      <c r="A776" s="1" t="s">
        <v>13</v>
      </c>
      <c r="B776" s="2">
        <v>108131335</v>
      </c>
      <c r="C776" t="s">
        <v>196</v>
      </c>
      <c r="D776" t="s">
        <v>1113</v>
      </c>
      <c r="E776" t="s">
        <v>58</v>
      </c>
      <c r="F776" t="s">
        <v>1281</v>
      </c>
      <c r="G776">
        <v>53</v>
      </c>
      <c r="H776" s="3">
        <v>10000</v>
      </c>
      <c r="I776">
        <v>0</v>
      </c>
      <c r="J776" s="3">
        <v>10000</v>
      </c>
      <c r="K776">
        <v>287</v>
      </c>
      <c r="L776">
        <v>0</v>
      </c>
      <c r="M776">
        <v>304</v>
      </c>
      <c r="N776">
        <v>25</v>
      </c>
      <c r="O776">
        <v>616</v>
      </c>
      <c r="P776" s="3">
        <v>9384</v>
      </c>
    </row>
    <row r="777" spans="1:16" x14ac:dyDescent="0.25">
      <c r="A777" s="1" t="s">
        <v>13</v>
      </c>
      <c r="B777" s="2">
        <v>106712938</v>
      </c>
      <c r="C777" t="s">
        <v>157</v>
      </c>
      <c r="D777" t="s">
        <v>1106</v>
      </c>
      <c r="E777" t="s">
        <v>27</v>
      </c>
      <c r="F777" t="s">
        <v>1254</v>
      </c>
      <c r="G777">
        <v>30</v>
      </c>
      <c r="H777" s="3">
        <v>33000</v>
      </c>
      <c r="I777">
        <v>0</v>
      </c>
      <c r="J777" s="3">
        <v>33000</v>
      </c>
      <c r="K777">
        <v>947.1</v>
      </c>
      <c r="L777">
        <v>0</v>
      </c>
      <c r="M777" s="3">
        <v>1003.2</v>
      </c>
      <c r="N777">
        <v>25</v>
      </c>
      <c r="O777" s="3">
        <v>1975.3</v>
      </c>
      <c r="P777" s="3">
        <v>31024.7</v>
      </c>
    </row>
    <row r="778" spans="1:16" x14ac:dyDescent="0.25">
      <c r="A778" s="1" t="s">
        <v>13</v>
      </c>
      <c r="B778" s="2">
        <v>106369697</v>
      </c>
      <c r="C778" s="4" t="s">
        <v>148</v>
      </c>
      <c r="D778" t="s">
        <v>1121</v>
      </c>
      <c r="E778" t="s">
        <v>149</v>
      </c>
      <c r="F778" t="s">
        <v>1248</v>
      </c>
      <c r="G778">
        <v>2</v>
      </c>
      <c r="H778" s="3">
        <v>60000</v>
      </c>
      <c r="I778">
        <v>0</v>
      </c>
      <c r="J778" s="3">
        <v>60000</v>
      </c>
      <c r="K778" s="3">
        <v>1722</v>
      </c>
      <c r="L778" s="3">
        <v>3486.68</v>
      </c>
      <c r="M778" s="3">
        <v>1824</v>
      </c>
      <c r="N778" s="3">
        <v>3560.26</v>
      </c>
      <c r="O778" s="3">
        <v>10592.94</v>
      </c>
      <c r="P778" s="3">
        <v>49407.06</v>
      </c>
    </row>
    <row r="779" spans="1:16" x14ac:dyDescent="0.25">
      <c r="A779" s="1" t="s">
        <v>13</v>
      </c>
      <c r="B779" s="2">
        <v>104284567</v>
      </c>
      <c r="C779" s="4" t="s">
        <v>116</v>
      </c>
      <c r="D779" t="s">
        <v>1119</v>
      </c>
      <c r="E779" t="s">
        <v>117</v>
      </c>
      <c r="F779" t="s">
        <v>1225</v>
      </c>
      <c r="G779">
        <v>5</v>
      </c>
      <c r="H779" s="3">
        <v>85000</v>
      </c>
      <c r="I779">
        <v>0</v>
      </c>
      <c r="J779" s="3">
        <v>85000</v>
      </c>
      <c r="K779" s="3">
        <v>2439.5</v>
      </c>
      <c r="L779" s="3">
        <v>8279.4599999999991</v>
      </c>
      <c r="M779" s="3">
        <v>2584</v>
      </c>
      <c r="N779" s="3">
        <v>2457.12</v>
      </c>
      <c r="O779" s="3">
        <v>15760.08</v>
      </c>
      <c r="P779" s="3">
        <v>69239.92</v>
      </c>
    </row>
    <row r="780" spans="1:16" x14ac:dyDescent="0.25">
      <c r="A780" s="1" t="s">
        <v>13</v>
      </c>
      <c r="B780" s="2">
        <v>3100156276</v>
      </c>
      <c r="C780" t="s">
        <v>535</v>
      </c>
      <c r="D780" t="s">
        <v>1137</v>
      </c>
      <c r="E780" t="s">
        <v>159</v>
      </c>
      <c r="F780" t="s">
        <v>1563</v>
      </c>
      <c r="G780">
        <v>600</v>
      </c>
      <c r="H780" s="3">
        <v>150000</v>
      </c>
      <c r="I780">
        <v>0</v>
      </c>
      <c r="J780" s="3">
        <v>150000</v>
      </c>
      <c r="K780" s="3">
        <v>4305</v>
      </c>
      <c r="L780" s="3">
        <v>23981.99</v>
      </c>
      <c r="M780" s="3">
        <v>4098.53</v>
      </c>
      <c r="N780">
        <v>25</v>
      </c>
      <c r="O780" s="3">
        <v>32410.52</v>
      </c>
      <c r="P780" s="3">
        <v>117589.48</v>
      </c>
    </row>
    <row r="781" spans="1:16" x14ac:dyDescent="0.25">
      <c r="A781" s="1" t="s">
        <v>13</v>
      </c>
      <c r="B781" s="2">
        <v>1300039417</v>
      </c>
      <c r="C781" t="s">
        <v>468</v>
      </c>
      <c r="D781" t="s">
        <v>1137</v>
      </c>
      <c r="E781" t="s">
        <v>29</v>
      </c>
      <c r="F781" t="s">
        <v>1501</v>
      </c>
      <c r="G781">
        <v>633</v>
      </c>
      <c r="H781" s="3">
        <v>15000</v>
      </c>
      <c r="I781">
        <v>0</v>
      </c>
      <c r="J781" s="3">
        <v>15000</v>
      </c>
      <c r="K781">
        <v>430.5</v>
      </c>
      <c r="L781">
        <v>0</v>
      </c>
      <c r="M781">
        <v>456</v>
      </c>
      <c r="N781">
        <v>25</v>
      </c>
      <c r="O781">
        <v>911.5</v>
      </c>
      <c r="P781" s="3">
        <v>14088.5</v>
      </c>
    </row>
    <row r="782" spans="1:16" x14ac:dyDescent="0.25">
      <c r="A782" s="1" t="s">
        <v>13</v>
      </c>
      <c r="B782" s="2">
        <v>4400063709</v>
      </c>
      <c r="C782" t="s">
        <v>584</v>
      </c>
      <c r="D782" t="s">
        <v>1137</v>
      </c>
      <c r="E782" t="s">
        <v>159</v>
      </c>
      <c r="F782" t="s">
        <v>1610</v>
      </c>
      <c r="G782">
        <v>614</v>
      </c>
      <c r="H782" s="3">
        <v>150000</v>
      </c>
      <c r="I782">
        <v>0</v>
      </c>
      <c r="J782" s="3">
        <v>150000</v>
      </c>
      <c r="K782" s="3">
        <v>4305</v>
      </c>
      <c r="L782" s="3">
        <v>23981.99</v>
      </c>
      <c r="M782" s="3">
        <v>4098.53</v>
      </c>
      <c r="N782">
        <v>25</v>
      </c>
      <c r="O782" s="3">
        <v>32410.52</v>
      </c>
      <c r="P782" s="3">
        <v>117589.48</v>
      </c>
    </row>
    <row r="783" spans="1:16" x14ac:dyDescent="0.25">
      <c r="A783" s="1" t="s">
        <v>13</v>
      </c>
      <c r="B783" s="2">
        <v>100567072</v>
      </c>
      <c r="C783" s="4" t="s">
        <v>28</v>
      </c>
      <c r="D783" t="s">
        <v>1119</v>
      </c>
      <c r="E783" t="s">
        <v>29</v>
      </c>
      <c r="F783" t="s">
        <v>1167</v>
      </c>
      <c r="G783">
        <v>3</v>
      </c>
      <c r="H783" s="3">
        <v>120000</v>
      </c>
      <c r="I783">
        <v>0</v>
      </c>
      <c r="J783" s="3">
        <v>120000</v>
      </c>
      <c r="K783" s="3">
        <v>3444</v>
      </c>
      <c r="L783" s="3">
        <v>16512.34</v>
      </c>
      <c r="M783" s="3">
        <v>3648</v>
      </c>
      <c r="N783" s="3">
        <v>2765.12</v>
      </c>
      <c r="O783" s="3">
        <v>26369.46</v>
      </c>
      <c r="P783" s="3">
        <v>93630.54</v>
      </c>
    </row>
    <row r="784" spans="1:16" x14ac:dyDescent="0.25">
      <c r="A784" s="1" t="s">
        <v>13</v>
      </c>
      <c r="B784" s="2">
        <v>3400474437</v>
      </c>
      <c r="C784" t="s">
        <v>558</v>
      </c>
      <c r="D784" t="s">
        <v>1082</v>
      </c>
      <c r="E784" t="s">
        <v>236</v>
      </c>
      <c r="F784" t="s">
        <v>1585</v>
      </c>
      <c r="G784">
        <v>135</v>
      </c>
      <c r="H784" s="3">
        <v>12500</v>
      </c>
      <c r="I784">
        <v>0</v>
      </c>
      <c r="J784" s="3">
        <v>12500</v>
      </c>
      <c r="K784">
        <v>358.75</v>
      </c>
      <c r="L784">
        <v>0</v>
      </c>
      <c r="M784">
        <v>380</v>
      </c>
      <c r="N784">
        <v>25</v>
      </c>
      <c r="O784">
        <v>763.75</v>
      </c>
      <c r="P784" s="3">
        <v>11736.25</v>
      </c>
    </row>
    <row r="785" spans="1:16" x14ac:dyDescent="0.25">
      <c r="A785" s="1" t="s">
        <v>13</v>
      </c>
      <c r="B785" s="2">
        <v>40215401643</v>
      </c>
      <c r="C785" t="s">
        <v>785</v>
      </c>
      <c r="D785" t="s">
        <v>1137</v>
      </c>
      <c r="E785" t="s">
        <v>23</v>
      </c>
      <c r="F785" t="s">
        <v>1790</v>
      </c>
      <c r="G785">
        <v>41</v>
      </c>
      <c r="H785" s="3">
        <v>11511</v>
      </c>
      <c r="I785">
        <v>0</v>
      </c>
      <c r="J785" s="3">
        <v>11511</v>
      </c>
      <c r="K785">
        <v>330.37</v>
      </c>
      <c r="L785">
        <v>0</v>
      </c>
      <c r="M785">
        <v>349.93</v>
      </c>
      <c r="N785">
        <v>25</v>
      </c>
      <c r="O785">
        <v>705.3</v>
      </c>
      <c r="P785" s="3">
        <v>10805.7</v>
      </c>
    </row>
    <row r="786" spans="1:16" x14ac:dyDescent="0.25">
      <c r="A786" s="1" t="s">
        <v>13</v>
      </c>
      <c r="B786" s="2">
        <v>113292304</v>
      </c>
      <c r="C786" s="4" t="s">
        <v>291</v>
      </c>
      <c r="D786" t="s">
        <v>1101</v>
      </c>
      <c r="E786" t="s">
        <v>289</v>
      </c>
      <c r="F786" t="s">
        <v>1354</v>
      </c>
      <c r="G786">
        <v>16</v>
      </c>
      <c r="H786" s="3">
        <v>75000</v>
      </c>
      <c r="I786">
        <v>0</v>
      </c>
      <c r="J786" s="3">
        <v>75000</v>
      </c>
      <c r="K786" s="3">
        <v>2152.5</v>
      </c>
      <c r="L786" s="3">
        <v>6071.35</v>
      </c>
      <c r="M786" s="3">
        <v>2280</v>
      </c>
      <c r="N786" s="3">
        <v>32138.63</v>
      </c>
      <c r="O786" s="3">
        <v>42642.48</v>
      </c>
      <c r="P786" s="3">
        <v>32357.52</v>
      </c>
    </row>
    <row r="787" spans="1:16" x14ac:dyDescent="0.25">
      <c r="A787" s="1" t="s">
        <v>13</v>
      </c>
      <c r="B787" s="2">
        <v>40238372102</v>
      </c>
      <c r="C787" t="s">
        <v>849</v>
      </c>
      <c r="D787" t="s">
        <v>1137</v>
      </c>
      <c r="E787" t="s">
        <v>58</v>
      </c>
      <c r="F787" t="s">
        <v>1844</v>
      </c>
      <c r="G787">
        <v>716</v>
      </c>
      <c r="H787" s="3">
        <v>12500</v>
      </c>
      <c r="I787">
        <v>0</v>
      </c>
      <c r="J787" s="3">
        <v>12500</v>
      </c>
      <c r="K787">
        <v>358.75</v>
      </c>
      <c r="L787">
        <v>0</v>
      </c>
      <c r="M787">
        <v>380</v>
      </c>
      <c r="N787">
        <v>25</v>
      </c>
      <c r="O787">
        <v>763.75</v>
      </c>
      <c r="P787" s="3">
        <v>11736.25</v>
      </c>
    </row>
    <row r="788" spans="1:16" x14ac:dyDescent="0.25">
      <c r="A788" s="1" t="s">
        <v>13</v>
      </c>
      <c r="B788" s="2">
        <v>13600199783</v>
      </c>
      <c r="C788" t="s">
        <v>710</v>
      </c>
      <c r="D788" t="s">
        <v>1137</v>
      </c>
      <c r="E788" t="s">
        <v>145</v>
      </c>
      <c r="F788" t="s">
        <v>1719</v>
      </c>
      <c r="G788">
        <v>869</v>
      </c>
      <c r="H788" s="3">
        <v>18000</v>
      </c>
      <c r="I788">
        <v>0</v>
      </c>
      <c r="J788" s="3">
        <v>18000</v>
      </c>
      <c r="K788">
        <v>516.6</v>
      </c>
      <c r="L788">
        <v>0</v>
      </c>
      <c r="M788">
        <v>547.20000000000005</v>
      </c>
      <c r="N788">
        <v>25</v>
      </c>
      <c r="O788" s="3">
        <v>1088.8</v>
      </c>
      <c r="P788" s="3">
        <v>16911.2</v>
      </c>
    </row>
    <row r="789" spans="1:16" x14ac:dyDescent="0.25">
      <c r="A789" s="1" t="s">
        <v>2037</v>
      </c>
      <c r="B789" s="2">
        <v>112106133</v>
      </c>
      <c r="C789" t="s">
        <v>935</v>
      </c>
      <c r="D789" t="s">
        <v>1129</v>
      </c>
      <c r="E789" t="s">
        <v>708</v>
      </c>
      <c r="F789" t="s">
        <v>1924</v>
      </c>
      <c r="G789">
        <v>95</v>
      </c>
      <c r="H789" s="3">
        <v>65000</v>
      </c>
      <c r="I789">
        <v>0</v>
      </c>
      <c r="J789" s="3">
        <v>65000</v>
      </c>
      <c r="K789" s="3">
        <v>1865.5</v>
      </c>
      <c r="L789" s="3">
        <v>4427.58</v>
      </c>
      <c r="M789" s="3">
        <v>1976</v>
      </c>
      <c r="N789" s="3">
        <v>2930.32</v>
      </c>
      <c r="O789" s="3">
        <v>11199.4</v>
      </c>
      <c r="P789" s="3">
        <v>53800.6</v>
      </c>
    </row>
    <row r="790" spans="1:16" x14ac:dyDescent="0.25">
      <c r="A790" s="1" t="s">
        <v>13</v>
      </c>
      <c r="B790" s="2">
        <v>22500097997</v>
      </c>
      <c r="C790" t="s">
        <v>749</v>
      </c>
      <c r="D790" t="s">
        <v>1093</v>
      </c>
      <c r="E790" t="s">
        <v>51</v>
      </c>
      <c r="F790" t="s">
        <v>1755</v>
      </c>
      <c r="G790">
        <v>25</v>
      </c>
      <c r="H790" s="3">
        <v>30000</v>
      </c>
      <c r="I790">
        <v>0</v>
      </c>
      <c r="J790" s="3">
        <v>30000</v>
      </c>
      <c r="K790">
        <v>861</v>
      </c>
      <c r="L790">
        <v>0</v>
      </c>
      <c r="M790">
        <v>912</v>
      </c>
      <c r="N790" s="3">
        <v>4362.41</v>
      </c>
      <c r="O790" s="3">
        <v>6135.41</v>
      </c>
      <c r="P790" s="3">
        <v>23864.59</v>
      </c>
    </row>
    <row r="791" spans="1:16" x14ac:dyDescent="0.25">
      <c r="A791" s="1" t="s">
        <v>2037</v>
      </c>
      <c r="B791" s="2">
        <v>1600187270</v>
      </c>
      <c r="C791" t="s">
        <v>986</v>
      </c>
      <c r="D791" t="s">
        <v>1133</v>
      </c>
      <c r="E791" t="s">
        <v>78</v>
      </c>
      <c r="F791" t="s">
        <v>1965</v>
      </c>
      <c r="G791">
        <v>1144</v>
      </c>
      <c r="H791" s="3">
        <v>20000</v>
      </c>
      <c r="I791">
        <v>0</v>
      </c>
      <c r="J791" s="3">
        <v>20000</v>
      </c>
      <c r="K791">
        <v>574</v>
      </c>
      <c r="L791">
        <v>0</v>
      </c>
      <c r="M791">
        <v>608</v>
      </c>
      <c r="N791">
        <v>25</v>
      </c>
      <c r="O791" s="3">
        <v>1207</v>
      </c>
      <c r="P791" s="3">
        <v>18793</v>
      </c>
    </row>
    <row r="792" spans="1:16" x14ac:dyDescent="0.25">
      <c r="A792" s="1" t="s">
        <v>13</v>
      </c>
      <c r="B792" s="2">
        <v>2500150137</v>
      </c>
      <c r="C792" t="s">
        <v>514</v>
      </c>
      <c r="D792" t="s">
        <v>1113</v>
      </c>
      <c r="E792" t="s">
        <v>58</v>
      </c>
      <c r="F792" t="s">
        <v>1543</v>
      </c>
      <c r="G792">
        <v>99</v>
      </c>
      <c r="H792" s="3">
        <v>13362.8</v>
      </c>
      <c r="I792">
        <v>0</v>
      </c>
      <c r="J792" s="3">
        <v>13362.8</v>
      </c>
      <c r="K792">
        <v>383.51</v>
      </c>
      <c r="L792">
        <v>0</v>
      </c>
      <c r="M792">
        <v>406.23</v>
      </c>
      <c r="N792">
        <v>175</v>
      </c>
      <c r="O792">
        <v>964.74</v>
      </c>
      <c r="P792" s="3">
        <v>12398.06</v>
      </c>
    </row>
    <row r="793" spans="1:16" x14ac:dyDescent="0.25">
      <c r="A793" s="1" t="s">
        <v>13</v>
      </c>
      <c r="B793" s="2">
        <v>40227798952</v>
      </c>
      <c r="C793" t="s">
        <v>831</v>
      </c>
      <c r="D793" t="s">
        <v>1137</v>
      </c>
      <c r="E793" t="s">
        <v>832</v>
      </c>
      <c r="F793" t="s">
        <v>1827</v>
      </c>
      <c r="G793">
        <v>795</v>
      </c>
      <c r="H793" s="3">
        <v>12500</v>
      </c>
      <c r="I793">
        <v>0</v>
      </c>
      <c r="J793" s="3">
        <v>12500</v>
      </c>
      <c r="K793">
        <v>358.75</v>
      </c>
      <c r="L793">
        <v>0</v>
      </c>
      <c r="M793">
        <v>380</v>
      </c>
      <c r="N793">
        <v>25</v>
      </c>
      <c r="O793">
        <v>763.75</v>
      </c>
      <c r="P793" s="3">
        <v>11736.25</v>
      </c>
    </row>
    <row r="794" spans="1:16" x14ac:dyDescent="0.25">
      <c r="A794" s="1" t="s">
        <v>13</v>
      </c>
      <c r="B794" s="2">
        <v>115176851</v>
      </c>
      <c r="C794" t="s">
        <v>335</v>
      </c>
      <c r="D794" t="s">
        <v>1108</v>
      </c>
      <c r="E794" t="s">
        <v>336</v>
      </c>
      <c r="F794" t="s">
        <v>1389</v>
      </c>
      <c r="G794">
        <v>34</v>
      </c>
      <c r="H794" s="3">
        <v>11638</v>
      </c>
      <c r="I794">
        <v>0</v>
      </c>
      <c r="J794" s="3">
        <v>11638</v>
      </c>
      <c r="K794">
        <v>334.01</v>
      </c>
      <c r="L794">
        <v>0</v>
      </c>
      <c r="M794">
        <v>353.8</v>
      </c>
      <c r="N794">
        <v>25</v>
      </c>
      <c r="O794">
        <v>712.81</v>
      </c>
      <c r="P794" s="3">
        <v>10925.19</v>
      </c>
    </row>
    <row r="795" spans="1:16" x14ac:dyDescent="0.25">
      <c r="A795" s="1" t="s">
        <v>13</v>
      </c>
      <c r="B795" s="2">
        <v>7700001923</v>
      </c>
      <c r="C795" t="s">
        <v>686</v>
      </c>
      <c r="D795" t="s">
        <v>1137</v>
      </c>
      <c r="E795" t="s">
        <v>56</v>
      </c>
      <c r="F795" t="s">
        <v>1697</v>
      </c>
      <c r="G795">
        <v>487</v>
      </c>
      <c r="H795" s="3">
        <v>10000</v>
      </c>
      <c r="I795">
        <v>0</v>
      </c>
      <c r="J795" s="3">
        <v>10000</v>
      </c>
      <c r="K795">
        <v>287</v>
      </c>
      <c r="L795">
        <v>0</v>
      </c>
      <c r="M795">
        <v>304</v>
      </c>
      <c r="N795">
        <v>25</v>
      </c>
      <c r="O795">
        <v>616</v>
      </c>
      <c r="P795" s="3">
        <v>9384</v>
      </c>
    </row>
    <row r="796" spans="1:16" x14ac:dyDescent="0.25">
      <c r="A796" s="1" t="s">
        <v>13</v>
      </c>
      <c r="B796" s="2">
        <v>114961246</v>
      </c>
      <c r="C796" s="4" t="s">
        <v>331</v>
      </c>
      <c r="D796" t="s">
        <v>1111</v>
      </c>
      <c r="E796" t="s">
        <v>33</v>
      </c>
      <c r="F796" t="s">
        <v>1386</v>
      </c>
      <c r="G796">
        <v>9</v>
      </c>
      <c r="H796" s="3">
        <v>26250</v>
      </c>
      <c r="I796">
        <v>0</v>
      </c>
      <c r="J796" s="3">
        <v>26250</v>
      </c>
      <c r="K796">
        <v>753.38</v>
      </c>
      <c r="L796">
        <v>0</v>
      </c>
      <c r="M796">
        <v>798</v>
      </c>
      <c r="N796">
        <v>877.11</v>
      </c>
      <c r="O796" s="3">
        <v>2428.4899999999998</v>
      </c>
      <c r="P796" s="3">
        <v>23821.51</v>
      </c>
    </row>
    <row r="797" spans="1:16" x14ac:dyDescent="0.25">
      <c r="A797" s="1" t="s">
        <v>2037</v>
      </c>
      <c r="B797" s="2">
        <v>1600113680</v>
      </c>
      <c r="C797" t="s">
        <v>985</v>
      </c>
      <c r="D797" t="s">
        <v>1133</v>
      </c>
      <c r="E797" t="s">
        <v>181</v>
      </c>
      <c r="F797" t="s">
        <v>1964</v>
      </c>
      <c r="G797">
        <v>1005</v>
      </c>
      <c r="H797" s="3">
        <v>20000</v>
      </c>
      <c r="I797">
        <v>0</v>
      </c>
      <c r="J797" s="3">
        <v>20000</v>
      </c>
      <c r="K797">
        <v>574</v>
      </c>
      <c r="L797">
        <v>0</v>
      </c>
      <c r="M797">
        <v>608</v>
      </c>
      <c r="N797">
        <v>25</v>
      </c>
      <c r="O797" s="3">
        <v>1207</v>
      </c>
      <c r="P797" s="3">
        <v>18793</v>
      </c>
    </row>
    <row r="798" spans="1:16" x14ac:dyDescent="0.25">
      <c r="A798" s="1" t="s">
        <v>2037</v>
      </c>
      <c r="B798" s="2">
        <v>112253430</v>
      </c>
      <c r="C798" s="4" t="s">
        <v>937</v>
      </c>
      <c r="D798" t="s">
        <v>1148</v>
      </c>
      <c r="E798" t="s">
        <v>129</v>
      </c>
      <c r="F798" t="s">
        <v>1926</v>
      </c>
      <c r="G798">
        <v>15</v>
      </c>
      <c r="H798" s="3">
        <v>75000</v>
      </c>
      <c r="I798">
        <v>0</v>
      </c>
      <c r="J798" s="3">
        <v>75000</v>
      </c>
      <c r="K798" s="3">
        <v>2152.5</v>
      </c>
      <c r="L798" s="3">
        <v>5833.33</v>
      </c>
      <c r="M798" s="3">
        <v>2280</v>
      </c>
      <c r="N798" s="3">
        <v>7405.24</v>
      </c>
      <c r="O798" s="3">
        <v>17671.07</v>
      </c>
      <c r="P798" s="3">
        <v>57328.93</v>
      </c>
    </row>
    <row r="799" spans="1:16" x14ac:dyDescent="0.25">
      <c r="A799" s="1" t="s">
        <v>13</v>
      </c>
      <c r="B799" s="2">
        <v>300309861</v>
      </c>
      <c r="C799" t="s">
        <v>427</v>
      </c>
      <c r="D799" t="s">
        <v>1137</v>
      </c>
      <c r="E799" t="s">
        <v>82</v>
      </c>
      <c r="F799" t="s">
        <v>1467</v>
      </c>
      <c r="G799">
        <v>317</v>
      </c>
      <c r="H799" s="3">
        <v>10000</v>
      </c>
      <c r="I799">
        <v>0</v>
      </c>
      <c r="J799" s="3">
        <v>10000</v>
      </c>
      <c r="K799">
        <v>287</v>
      </c>
      <c r="L799">
        <v>0</v>
      </c>
      <c r="M799">
        <v>304</v>
      </c>
      <c r="N799">
        <v>25</v>
      </c>
      <c r="O799">
        <v>616</v>
      </c>
      <c r="P799" s="3">
        <v>9384</v>
      </c>
    </row>
    <row r="800" spans="1:16" x14ac:dyDescent="0.25">
      <c r="A800" s="1" t="s">
        <v>13</v>
      </c>
      <c r="B800" s="2">
        <v>800182925</v>
      </c>
      <c r="C800" t="s">
        <v>442</v>
      </c>
      <c r="D800" t="s">
        <v>1113</v>
      </c>
      <c r="E800" t="s">
        <v>58</v>
      </c>
      <c r="F800" t="s">
        <v>1479</v>
      </c>
      <c r="G800">
        <v>140</v>
      </c>
      <c r="H800" s="3">
        <v>12000</v>
      </c>
      <c r="I800">
        <v>0</v>
      </c>
      <c r="J800" s="3">
        <v>12000</v>
      </c>
      <c r="K800">
        <v>344.4</v>
      </c>
      <c r="L800">
        <v>0</v>
      </c>
      <c r="M800">
        <v>364.8</v>
      </c>
      <c r="N800" s="3">
        <v>4678.67</v>
      </c>
      <c r="O800" s="3">
        <v>5387.87</v>
      </c>
      <c r="P800" s="3">
        <v>6612.13</v>
      </c>
    </row>
    <row r="801" spans="1:16" x14ac:dyDescent="0.25">
      <c r="A801" s="1" t="s">
        <v>13</v>
      </c>
      <c r="B801" s="2">
        <v>115998775</v>
      </c>
      <c r="C801" t="s">
        <v>357</v>
      </c>
      <c r="D801" t="s">
        <v>1113</v>
      </c>
      <c r="E801" t="s">
        <v>58</v>
      </c>
      <c r="F801" t="s">
        <v>1406</v>
      </c>
      <c r="G801">
        <v>89</v>
      </c>
      <c r="H801" s="3">
        <v>13200</v>
      </c>
      <c r="I801">
        <v>0</v>
      </c>
      <c r="J801" s="3">
        <v>13200</v>
      </c>
      <c r="K801">
        <v>378.84</v>
      </c>
      <c r="L801">
        <v>0</v>
      </c>
      <c r="M801">
        <v>401.28</v>
      </c>
      <c r="N801" s="3">
        <v>3248.3</v>
      </c>
      <c r="O801" s="3">
        <v>4028.42</v>
      </c>
      <c r="P801" s="3">
        <v>9171.58</v>
      </c>
    </row>
    <row r="802" spans="1:16" x14ac:dyDescent="0.25">
      <c r="A802" s="1" t="s">
        <v>2037</v>
      </c>
      <c r="B802" s="2">
        <v>1300472782</v>
      </c>
      <c r="C802" s="4" t="s">
        <v>983</v>
      </c>
      <c r="D802" t="s">
        <v>1127</v>
      </c>
      <c r="E802" t="s">
        <v>27</v>
      </c>
      <c r="F802" t="s">
        <v>1963</v>
      </c>
      <c r="G802">
        <v>8</v>
      </c>
      <c r="H802" s="3">
        <v>38000</v>
      </c>
      <c r="I802">
        <v>0</v>
      </c>
      <c r="J802" s="3">
        <v>38000</v>
      </c>
      <c r="K802" s="3">
        <v>1090.5999999999999</v>
      </c>
      <c r="L802">
        <v>160.38</v>
      </c>
      <c r="M802" s="3">
        <v>1155.2</v>
      </c>
      <c r="N802" s="3">
        <v>2930.32</v>
      </c>
      <c r="O802" s="3">
        <v>5336.5</v>
      </c>
      <c r="P802" s="3">
        <v>32663.5</v>
      </c>
    </row>
    <row r="803" spans="1:16" x14ac:dyDescent="0.25">
      <c r="A803" s="1" t="s">
        <v>2037</v>
      </c>
      <c r="B803" s="2">
        <v>40212572875</v>
      </c>
      <c r="C803" t="s">
        <v>1050</v>
      </c>
      <c r="D803" t="s">
        <v>1133</v>
      </c>
      <c r="E803" t="s">
        <v>181</v>
      </c>
      <c r="F803" t="s">
        <v>2026</v>
      </c>
      <c r="G803">
        <v>1067</v>
      </c>
      <c r="H803" s="3">
        <v>20000</v>
      </c>
      <c r="I803">
        <v>0</v>
      </c>
      <c r="J803" s="3">
        <v>20000</v>
      </c>
      <c r="K803">
        <v>574</v>
      </c>
      <c r="L803">
        <v>0</v>
      </c>
      <c r="M803">
        <v>608</v>
      </c>
      <c r="N803">
        <v>25</v>
      </c>
      <c r="O803" s="3">
        <v>1207</v>
      </c>
      <c r="P803" s="3">
        <v>18793</v>
      </c>
    </row>
    <row r="804" spans="1:16" x14ac:dyDescent="0.25">
      <c r="A804" s="1" t="s">
        <v>13</v>
      </c>
      <c r="B804" s="2">
        <v>102975497</v>
      </c>
      <c r="C804" t="s">
        <v>79</v>
      </c>
      <c r="D804" t="s">
        <v>1113</v>
      </c>
      <c r="E804" t="s">
        <v>58</v>
      </c>
      <c r="F804" t="s">
        <v>1198</v>
      </c>
      <c r="G804">
        <v>30</v>
      </c>
      <c r="H804" s="3">
        <v>10000</v>
      </c>
      <c r="I804">
        <v>0</v>
      </c>
      <c r="J804" s="3">
        <v>10000</v>
      </c>
      <c r="K804">
        <v>287</v>
      </c>
      <c r="L804">
        <v>0</v>
      </c>
      <c r="M804">
        <v>304</v>
      </c>
      <c r="N804">
        <v>75</v>
      </c>
      <c r="O804">
        <v>666</v>
      </c>
      <c r="P804" s="3">
        <v>9334</v>
      </c>
    </row>
    <row r="805" spans="1:16" x14ac:dyDescent="0.25">
      <c r="A805" s="1" t="s">
        <v>13</v>
      </c>
      <c r="B805" s="2">
        <v>301128872</v>
      </c>
      <c r="C805" t="s">
        <v>432</v>
      </c>
      <c r="D805" t="s">
        <v>1137</v>
      </c>
      <c r="E805" t="s">
        <v>418</v>
      </c>
      <c r="F805" t="s">
        <v>1471</v>
      </c>
      <c r="G805">
        <v>762</v>
      </c>
      <c r="H805" s="3">
        <v>12500</v>
      </c>
      <c r="I805">
        <v>0</v>
      </c>
      <c r="J805" s="3">
        <v>12500</v>
      </c>
      <c r="K805">
        <v>358.75</v>
      </c>
      <c r="L805">
        <v>0</v>
      </c>
      <c r="M805">
        <v>380</v>
      </c>
      <c r="N805">
        <v>25</v>
      </c>
      <c r="O805">
        <v>763.75</v>
      </c>
      <c r="P805" s="3">
        <v>11736.25</v>
      </c>
    </row>
    <row r="806" spans="1:16" x14ac:dyDescent="0.25">
      <c r="A806" s="1" t="s">
        <v>2037</v>
      </c>
      <c r="B806" s="2">
        <v>106482888</v>
      </c>
      <c r="C806" t="s">
        <v>911</v>
      </c>
      <c r="D806" t="s">
        <v>1133</v>
      </c>
      <c r="E806" t="s">
        <v>181</v>
      </c>
      <c r="F806" t="s">
        <v>1899</v>
      </c>
      <c r="G806">
        <v>74</v>
      </c>
      <c r="H806" s="3">
        <v>15180</v>
      </c>
      <c r="I806">
        <v>0</v>
      </c>
      <c r="J806" s="3">
        <v>15180</v>
      </c>
      <c r="K806">
        <v>435.67</v>
      </c>
      <c r="L806">
        <v>0</v>
      </c>
      <c r="M806">
        <v>461.47</v>
      </c>
      <c r="N806">
        <v>25</v>
      </c>
      <c r="O806">
        <v>922.14</v>
      </c>
      <c r="P806" s="3">
        <v>14257.86</v>
      </c>
    </row>
    <row r="807" spans="1:16" x14ac:dyDescent="0.25">
      <c r="A807" s="1" t="s">
        <v>13</v>
      </c>
      <c r="B807" s="2">
        <v>110912136</v>
      </c>
      <c r="C807" t="s">
        <v>237</v>
      </c>
      <c r="D807" t="s">
        <v>1106</v>
      </c>
      <c r="E807" t="s">
        <v>238</v>
      </c>
      <c r="F807" t="s">
        <v>1310</v>
      </c>
      <c r="G807">
        <v>33</v>
      </c>
      <c r="H807" s="3">
        <v>40000</v>
      </c>
      <c r="I807">
        <v>0</v>
      </c>
      <c r="J807" s="3">
        <v>40000</v>
      </c>
      <c r="K807" s="3">
        <v>1148</v>
      </c>
      <c r="L807">
        <v>442.65</v>
      </c>
      <c r="M807" s="3">
        <v>1216</v>
      </c>
      <c r="N807" s="3">
        <v>19382.099999999999</v>
      </c>
      <c r="O807" s="3">
        <v>22188.75</v>
      </c>
      <c r="P807" s="3">
        <v>17811.25</v>
      </c>
    </row>
    <row r="808" spans="1:16" x14ac:dyDescent="0.25">
      <c r="A808" s="1" t="s">
        <v>1865</v>
      </c>
      <c r="B808" s="2">
        <v>115882797</v>
      </c>
      <c r="C808" t="s">
        <v>861</v>
      </c>
      <c r="D808" t="s">
        <v>1134</v>
      </c>
      <c r="E808" t="s">
        <v>789</v>
      </c>
      <c r="F808" t="s">
        <v>1854</v>
      </c>
      <c r="G808">
        <v>27</v>
      </c>
      <c r="H808" s="3">
        <v>26250</v>
      </c>
      <c r="I808">
        <v>0</v>
      </c>
      <c r="J808" s="3">
        <v>26250</v>
      </c>
      <c r="K808">
        <v>753.38</v>
      </c>
      <c r="L808">
        <v>0</v>
      </c>
      <c r="M808">
        <v>798</v>
      </c>
      <c r="N808" s="3">
        <v>5025</v>
      </c>
      <c r="O808" s="3">
        <v>6576.38</v>
      </c>
      <c r="P808" s="3">
        <v>19673.62</v>
      </c>
    </row>
    <row r="809" spans="1:16" x14ac:dyDescent="0.25">
      <c r="A809" s="1" t="s">
        <v>13</v>
      </c>
      <c r="B809" s="2">
        <v>40233712237</v>
      </c>
      <c r="C809" t="s">
        <v>841</v>
      </c>
      <c r="D809" t="s">
        <v>1137</v>
      </c>
      <c r="E809" t="s">
        <v>51</v>
      </c>
      <c r="F809" t="s">
        <v>1836</v>
      </c>
      <c r="G809">
        <v>692</v>
      </c>
      <c r="H809" s="3">
        <v>18700</v>
      </c>
      <c r="I809">
        <v>0</v>
      </c>
      <c r="J809" s="3">
        <v>18700</v>
      </c>
      <c r="K809">
        <v>536.69000000000005</v>
      </c>
      <c r="L809">
        <v>0</v>
      </c>
      <c r="M809">
        <v>568.48</v>
      </c>
      <c r="N809">
        <v>25</v>
      </c>
      <c r="O809" s="3">
        <v>1130.17</v>
      </c>
      <c r="P809" s="3">
        <v>17569.830000000002</v>
      </c>
    </row>
    <row r="810" spans="1:16" x14ac:dyDescent="0.25">
      <c r="A810" s="1" t="s">
        <v>13</v>
      </c>
      <c r="B810" s="2">
        <v>1600012098</v>
      </c>
      <c r="C810" t="s">
        <v>483</v>
      </c>
      <c r="D810" t="s">
        <v>1137</v>
      </c>
      <c r="E810" t="s">
        <v>58</v>
      </c>
      <c r="F810" t="s">
        <v>1514</v>
      </c>
      <c r="G810">
        <v>645</v>
      </c>
      <c r="H810" s="3">
        <v>12500</v>
      </c>
      <c r="I810">
        <v>0</v>
      </c>
      <c r="J810" s="3">
        <v>12500</v>
      </c>
      <c r="K810">
        <v>358.75</v>
      </c>
      <c r="L810">
        <v>0</v>
      </c>
      <c r="M810">
        <v>380</v>
      </c>
      <c r="N810">
        <v>25</v>
      </c>
      <c r="O810">
        <v>763.75</v>
      </c>
      <c r="P810" s="3">
        <v>11736.25</v>
      </c>
    </row>
    <row r="811" spans="1:16" x14ac:dyDescent="0.25">
      <c r="A811" s="1" t="s">
        <v>13</v>
      </c>
      <c r="B811" s="2">
        <v>117610063</v>
      </c>
      <c r="C811" s="4" t="s">
        <v>386</v>
      </c>
      <c r="D811" t="s">
        <v>1113</v>
      </c>
      <c r="E811" t="s">
        <v>58</v>
      </c>
      <c r="F811" t="s">
        <v>1430</v>
      </c>
      <c r="G811">
        <v>90</v>
      </c>
      <c r="H811" s="3">
        <v>13200</v>
      </c>
      <c r="I811">
        <v>0</v>
      </c>
      <c r="J811" s="3">
        <v>13200</v>
      </c>
      <c r="K811">
        <v>378.84</v>
      </c>
      <c r="L811">
        <v>0</v>
      </c>
      <c r="M811">
        <v>401.28</v>
      </c>
      <c r="N811" s="3">
        <v>1865.15</v>
      </c>
      <c r="O811" s="3">
        <v>2645.27</v>
      </c>
      <c r="P811" s="3">
        <v>10554.73</v>
      </c>
    </row>
    <row r="812" spans="1:16" x14ac:dyDescent="0.25">
      <c r="A812" s="1" t="s">
        <v>13</v>
      </c>
      <c r="B812" s="2">
        <v>107939670</v>
      </c>
      <c r="C812" t="s">
        <v>189</v>
      </c>
      <c r="D812" t="s">
        <v>1112</v>
      </c>
      <c r="E812" t="s">
        <v>190</v>
      </c>
      <c r="F812" t="s">
        <v>1277</v>
      </c>
      <c r="G812">
        <v>41</v>
      </c>
      <c r="H812" s="3">
        <v>15000</v>
      </c>
      <c r="I812">
        <v>0</v>
      </c>
      <c r="J812" s="3">
        <v>15000</v>
      </c>
      <c r="K812">
        <v>430.5</v>
      </c>
      <c r="L812">
        <v>0</v>
      </c>
      <c r="M812">
        <v>456</v>
      </c>
      <c r="N812">
        <v>25</v>
      </c>
      <c r="O812">
        <v>911.5</v>
      </c>
      <c r="P812" s="3">
        <v>14088.5</v>
      </c>
    </row>
    <row r="813" spans="1:16" x14ac:dyDescent="0.25">
      <c r="A813" s="1" t="s">
        <v>13</v>
      </c>
      <c r="B813" s="2">
        <v>111624334</v>
      </c>
      <c r="C813" s="4" t="s">
        <v>256</v>
      </c>
      <c r="D813" t="s">
        <v>1093</v>
      </c>
      <c r="E813" t="s">
        <v>257</v>
      </c>
      <c r="F813" t="s">
        <v>1325</v>
      </c>
      <c r="G813">
        <v>10</v>
      </c>
      <c r="H813" s="3">
        <v>60000</v>
      </c>
      <c r="I813">
        <v>0</v>
      </c>
      <c r="J813" s="3">
        <v>60000</v>
      </c>
      <c r="K813" s="3">
        <v>1722</v>
      </c>
      <c r="L813" s="3">
        <v>3486.68</v>
      </c>
      <c r="M813" s="3">
        <v>1824</v>
      </c>
      <c r="N813">
        <v>125</v>
      </c>
      <c r="O813" s="3">
        <v>7157.68</v>
      </c>
      <c r="P813" s="3">
        <v>52842.32</v>
      </c>
    </row>
    <row r="814" spans="1:16" x14ac:dyDescent="0.25">
      <c r="A814" s="1" t="s">
        <v>13</v>
      </c>
      <c r="B814" s="2">
        <v>107183022</v>
      </c>
      <c r="C814" t="s">
        <v>163</v>
      </c>
      <c r="D814" t="s">
        <v>1137</v>
      </c>
      <c r="E814" t="s">
        <v>58</v>
      </c>
      <c r="F814" t="s">
        <v>1259</v>
      </c>
      <c r="G814">
        <v>859</v>
      </c>
      <c r="H814" s="3">
        <v>12500</v>
      </c>
      <c r="I814">
        <v>0</v>
      </c>
      <c r="J814" s="3">
        <v>12500</v>
      </c>
      <c r="K814">
        <v>358.75</v>
      </c>
      <c r="L814">
        <v>0</v>
      </c>
      <c r="M814">
        <v>380</v>
      </c>
      <c r="N814">
        <v>25</v>
      </c>
      <c r="O814">
        <v>763.75</v>
      </c>
      <c r="P814" s="3">
        <v>11736.25</v>
      </c>
    </row>
    <row r="815" spans="1:16" x14ac:dyDescent="0.25">
      <c r="A815" s="1" t="s">
        <v>2037</v>
      </c>
      <c r="B815" s="2">
        <v>5400251160</v>
      </c>
      <c r="C815" t="s">
        <v>1012</v>
      </c>
      <c r="D815" t="s">
        <v>1127</v>
      </c>
      <c r="E815" t="s">
        <v>82</v>
      </c>
      <c r="F815" t="s">
        <v>1990</v>
      </c>
      <c r="G815">
        <v>12</v>
      </c>
      <c r="H815" s="3">
        <v>16500</v>
      </c>
      <c r="I815">
        <v>0</v>
      </c>
      <c r="J815" s="3">
        <v>16500</v>
      </c>
      <c r="K815">
        <v>473.55</v>
      </c>
      <c r="L815">
        <v>0</v>
      </c>
      <c r="M815">
        <v>501.6</v>
      </c>
      <c r="N815">
        <v>25</v>
      </c>
      <c r="O815" s="3">
        <v>1000.15</v>
      </c>
      <c r="P815" s="3">
        <v>15499.85</v>
      </c>
    </row>
    <row r="816" spans="1:16" x14ac:dyDescent="0.25">
      <c r="A816" s="1" t="s">
        <v>13</v>
      </c>
      <c r="B816" s="2">
        <v>40224263174</v>
      </c>
      <c r="C816" t="s">
        <v>819</v>
      </c>
      <c r="D816" t="s">
        <v>1137</v>
      </c>
      <c r="E816" t="s">
        <v>51</v>
      </c>
      <c r="F816" t="s">
        <v>1816</v>
      </c>
      <c r="G816">
        <v>668</v>
      </c>
      <c r="H816" s="3">
        <v>15000</v>
      </c>
      <c r="I816">
        <v>0</v>
      </c>
      <c r="J816" s="3">
        <v>15000</v>
      </c>
      <c r="K816">
        <v>430.5</v>
      </c>
      <c r="L816">
        <v>0</v>
      </c>
      <c r="M816">
        <v>456</v>
      </c>
      <c r="N816">
        <v>25</v>
      </c>
      <c r="O816">
        <v>911.5</v>
      </c>
      <c r="P816" s="3">
        <v>14088.5</v>
      </c>
    </row>
    <row r="817" spans="1:16" x14ac:dyDescent="0.25">
      <c r="A817" s="1" t="s">
        <v>2037</v>
      </c>
      <c r="B817" s="2">
        <v>107586091</v>
      </c>
      <c r="C817" s="4" t="s">
        <v>915</v>
      </c>
      <c r="D817" t="s">
        <v>1088</v>
      </c>
      <c r="E817" t="s">
        <v>27</v>
      </c>
      <c r="F817" t="s">
        <v>1903</v>
      </c>
      <c r="G817">
        <v>5</v>
      </c>
      <c r="H817" s="3">
        <v>35000</v>
      </c>
      <c r="I817">
        <v>0</v>
      </c>
      <c r="J817" s="3">
        <v>35000</v>
      </c>
      <c r="K817" s="3">
        <v>1004.5</v>
      </c>
      <c r="L817">
        <v>0</v>
      </c>
      <c r="M817" s="3">
        <v>1064</v>
      </c>
      <c r="N817" s="3">
        <v>9715.14</v>
      </c>
      <c r="O817" s="3">
        <v>11783.64</v>
      </c>
      <c r="P817" s="3">
        <v>23216.36</v>
      </c>
    </row>
    <row r="818" spans="1:16" x14ac:dyDescent="0.25">
      <c r="A818" s="1" t="s">
        <v>13</v>
      </c>
      <c r="B818" s="2">
        <v>4900403272</v>
      </c>
      <c r="C818" t="s">
        <v>607</v>
      </c>
      <c r="D818" t="s">
        <v>1137</v>
      </c>
      <c r="E818" t="s">
        <v>88</v>
      </c>
      <c r="F818" t="s">
        <v>1632</v>
      </c>
      <c r="G818">
        <v>809</v>
      </c>
      <c r="H818" s="3">
        <v>12500</v>
      </c>
      <c r="I818">
        <v>0</v>
      </c>
      <c r="J818" s="3">
        <v>12500</v>
      </c>
      <c r="K818">
        <v>358.75</v>
      </c>
      <c r="L818">
        <v>0</v>
      </c>
      <c r="M818">
        <v>380</v>
      </c>
      <c r="N818">
        <v>25</v>
      </c>
      <c r="O818">
        <v>763.75</v>
      </c>
      <c r="P818" s="3">
        <v>11736.25</v>
      </c>
    </row>
    <row r="819" spans="1:16" x14ac:dyDescent="0.25">
      <c r="A819" s="1" t="s">
        <v>13</v>
      </c>
      <c r="B819" s="2">
        <v>22400520429</v>
      </c>
      <c r="C819" t="s">
        <v>746</v>
      </c>
      <c r="D819" t="s">
        <v>1101</v>
      </c>
      <c r="E819" t="s">
        <v>747</v>
      </c>
      <c r="F819" t="s">
        <v>1753</v>
      </c>
      <c r="G819">
        <v>31</v>
      </c>
      <c r="H819" s="3">
        <v>35000</v>
      </c>
      <c r="I819">
        <v>0</v>
      </c>
      <c r="J819" s="3">
        <v>35000</v>
      </c>
      <c r="K819" s="3">
        <v>1004.5</v>
      </c>
      <c r="L819">
        <v>0</v>
      </c>
      <c r="M819" s="3">
        <v>1064</v>
      </c>
      <c r="N819" s="3">
        <v>15514.11</v>
      </c>
      <c r="O819" s="3">
        <v>17582.61</v>
      </c>
      <c r="P819" s="3">
        <v>17417.39</v>
      </c>
    </row>
    <row r="820" spans="1:16" x14ac:dyDescent="0.25">
      <c r="A820" s="1" t="s">
        <v>13</v>
      </c>
      <c r="B820" s="2">
        <v>40215776093</v>
      </c>
      <c r="C820" t="s">
        <v>786</v>
      </c>
      <c r="D820" t="s">
        <v>1137</v>
      </c>
      <c r="E820" t="s">
        <v>51</v>
      </c>
      <c r="F820" t="s">
        <v>1791</v>
      </c>
      <c r="G820">
        <v>637</v>
      </c>
      <c r="H820" s="3">
        <v>12500</v>
      </c>
      <c r="I820">
        <v>0</v>
      </c>
      <c r="J820" s="3">
        <v>12500</v>
      </c>
      <c r="K820">
        <v>358.75</v>
      </c>
      <c r="L820">
        <v>0</v>
      </c>
      <c r="M820">
        <v>380</v>
      </c>
      <c r="N820">
        <v>25</v>
      </c>
      <c r="O820">
        <v>763.75</v>
      </c>
      <c r="P820" s="3">
        <v>11736.25</v>
      </c>
    </row>
    <row r="821" spans="1:16" x14ac:dyDescent="0.25">
      <c r="A821" s="1" t="s">
        <v>13</v>
      </c>
      <c r="B821" s="2">
        <v>113684385</v>
      </c>
      <c r="C821" s="4" t="s">
        <v>299</v>
      </c>
      <c r="D821" t="s">
        <v>1082</v>
      </c>
      <c r="E821" t="s">
        <v>51</v>
      </c>
      <c r="F821" t="s">
        <v>1360</v>
      </c>
      <c r="G821">
        <v>26</v>
      </c>
      <c r="H821" s="3">
        <v>35000</v>
      </c>
      <c r="I821">
        <v>0</v>
      </c>
      <c r="J821" s="3">
        <v>35000</v>
      </c>
      <c r="K821" s="3">
        <v>1004.5</v>
      </c>
      <c r="L821">
        <v>0</v>
      </c>
      <c r="M821" s="3">
        <v>1064</v>
      </c>
      <c r="N821">
        <v>477.11</v>
      </c>
      <c r="O821" s="3">
        <v>2545.61</v>
      </c>
      <c r="P821" s="3">
        <v>32454.39</v>
      </c>
    </row>
    <row r="822" spans="1:16" x14ac:dyDescent="0.25">
      <c r="A822" s="1" t="s">
        <v>13</v>
      </c>
      <c r="B822" s="2">
        <v>109922955</v>
      </c>
      <c r="C822" t="s">
        <v>230</v>
      </c>
      <c r="D822" t="s">
        <v>1113</v>
      </c>
      <c r="E822" t="s">
        <v>231</v>
      </c>
      <c r="F822" t="s">
        <v>1306</v>
      </c>
      <c r="G822">
        <v>59</v>
      </c>
      <c r="H822" s="3">
        <v>31500</v>
      </c>
      <c r="I822">
        <v>0</v>
      </c>
      <c r="J822" s="3">
        <v>31500</v>
      </c>
      <c r="K822">
        <v>904.05</v>
      </c>
      <c r="L822">
        <v>0</v>
      </c>
      <c r="M822">
        <v>957.6</v>
      </c>
      <c r="N822">
        <v>25</v>
      </c>
      <c r="O822" s="3">
        <v>1886.65</v>
      </c>
      <c r="P822" s="3">
        <v>29613.35</v>
      </c>
    </row>
    <row r="823" spans="1:16" x14ac:dyDescent="0.25">
      <c r="A823" s="1" t="s">
        <v>13</v>
      </c>
      <c r="B823" s="2">
        <v>40222343853</v>
      </c>
      <c r="C823" t="s">
        <v>805</v>
      </c>
      <c r="D823" t="s">
        <v>1137</v>
      </c>
      <c r="E823" t="s">
        <v>806</v>
      </c>
      <c r="F823" t="s">
        <v>1806</v>
      </c>
      <c r="G823">
        <v>776</v>
      </c>
      <c r="H823" s="3">
        <v>18000</v>
      </c>
      <c r="I823">
        <v>0</v>
      </c>
      <c r="J823" s="3">
        <v>18000</v>
      </c>
      <c r="K823">
        <v>516.6</v>
      </c>
      <c r="L823">
        <v>0</v>
      </c>
      <c r="M823">
        <v>547.20000000000005</v>
      </c>
      <c r="N823">
        <v>25</v>
      </c>
      <c r="O823" s="3">
        <v>1088.8</v>
      </c>
      <c r="P823" s="3">
        <v>16911.2</v>
      </c>
    </row>
    <row r="824" spans="1:16" x14ac:dyDescent="0.25">
      <c r="A824" s="1" t="s">
        <v>13</v>
      </c>
      <c r="B824" s="2">
        <v>101294296</v>
      </c>
      <c r="C824" t="s">
        <v>52</v>
      </c>
      <c r="D824" t="s">
        <v>1120</v>
      </c>
      <c r="E824" t="s">
        <v>37</v>
      </c>
      <c r="F824" t="s">
        <v>1180</v>
      </c>
      <c r="G824">
        <v>4</v>
      </c>
      <c r="H824" s="3">
        <v>26250</v>
      </c>
      <c r="I824">
        <v>0</v>
      </c>
      <c r="J824" s="3">
        <v>26250</v>
      </c>
      <c r="K824">
        <v>753.38</v>
      </c>
      <c r="L824">
        <v>0</v>
      </c>
      <c r="M824">
        <v>798</v>
      </c>
      <c r="N824">
        <v>475</v>
      </c>
      <c r="O824" s="3">
        <v>2026.38</v>
      </c>
      <c r="P824" s="3">
        <v>24223.62</v>
      </c>
    </row>
    <row r="825" spans="1:16" x14ac:dyDescent="0.25">
      <c r="A825" s="1" t="s">
        <v>13</v>
      </c>
      <c r="B825" s="2">
        <v>22500358266</v>
      </c>
      <c r="C825" t="s">
        <v>759</v>
      </c>
      <c r="D825" t="s">
        <v>1113</v>
      </c>
      <c r="E825" t="s">
        <v>58</v>
      </c>
      <c r="F825" t="s">
        <v>1765</v>
      </c>
      <c r="G825">
        <v>124</v>
      </c>
      <c r="H825" s="3">
        <v>13200</v>
      </c>
      <c r="I825">
        <v>0</v>
      </c>
      <c r="J825" s="3">
        <v>13200</v>
      </c>
      <c r="K825">
        <v>378.84</v>
      </c>
      <c r="L825">
        <v>0</v>
      </c>
      <c r="M825">
        <v>401.28</v>
      </c>
      <c r="N825" s="3">
        <v>2480.25</v>
      </c>
      <c r="O825" s="3">
        <v>3260.37</v>
      </c>
      <c r="P825" s="3">
        <v>9939.6299999999992</v>
      </c>
    </row>
    <row r="826" spans="1:16" x14ac:dyDescent="0.25">
      <c r="A826" s="1" t="s">
        <v>2037</v>
      </c>
      <c r="B826" s="2">
        <v>100214964</v>
      </c>
      <c r="C826" t="s">
        <v>876</v>
      </c>
      <c r="D826" t="s">
        <v>1132</v>
      </c>
      <c r="E826" t="s">
        <v>82</v>
      </c>
      <c r="F826" t="s">
        <v>1868</v>
      </c>
      <c r="G826">
        <v>7</v>
      </c>
      <c r="H826" s="3">
        <v>22000</v>
      </c>
      <c r="I826">
        <v>0</v>
      </c>
      <c r="J826" s="3">
        <v>22000</v>
      </c>
      <c r="K826">
        <v>631.4</v>
      </c>
      <c r="L826">
        <v>0</v>
      </c>
      <c r="M826">
        <v>668.8</v>
      </c>
      <c r="N826">
        <v>25</v>
      </c>
      <c r="O826" s="3">
        <v>1325.2</v>
      </c>
      <c r="P826" s="3">
        <v>20674.8</v>
      </c>
    </row>
    <row r="827" spans="1:16" x14ac:dyDescent="0.25">
      <c r="A827" s="1" t="s">
        <v>13</v>
      </c>
      <c r="B827" s="2">
        <v>4100017955</v>
      </c>
      <c r="C827" t="s">
        <v>577</v>
      </c>
      <c r="D827" t="s">
        <v>1137</v>
      </c>
      <c r="E827" t="s">
        <v>94</v>
      </c>
      <c r="F827" t="s">
        <v>1603</v>
      </c>
      <c r="G827">
        <v>752</v>
      </c>
      <c r="H827" s="3">
        <v>12500</v>
      </c>
      <c r="I827">
        <v>0</v>
      </c>
      <c r="J827" s="3">
        <v>12500</v>
      </c>
      <c r="K827">
        <v>358.75</v>
      </c>
      <c r="L827">
        <v>0</v>
      </c>
      <c r="M827">
        <v>380</v>
      </c>
      <c r="N827">
        <v>25</v>
      </c>
      <c r="O827">
        <v>763.75</v>
      </c>
      <c r="P827" s="3">
        <v>11736.25</v>
      </c>
    </row>
    <row r="828" spans="1:16" x14ac:dyDescent="0.25">
      <c r="A828" s="1" t="s">
        <v>13</v>
      </c>
      <c r="B828" s="2">
        <v>6800520576</v>
      </c>
      <c r="C828" t="s">
        <v>647</v>
      </c>
      <c r="D828" t="s">
        <v>1103</v>
      </c>
      <c r="E828" t="s">
        <v>238</v>
      </c>
      <c r="F828" t="s">
        <v>1665</v>
      </c>
      <c r="G828">
        <v>28</v>
      </c>
      <c r="H828" s="3">
        <v>80000</v>
      </c>
      <c r="I828">
        <v>0</v>
      </c>
      <c r="J828" s="3">
        <v>80000</v>
      </c>
      <c r="K828" s="3">
        <v>2296</v>
      </c>
      <c r="L828" s="3">
        <v>7400.87</v>
      </c>
      <c r="M828" s="3">
        <v>2432</v>
      </c>
      <c r="N828" s="3">
        <v>6125</v>
      </c>
      <c r="O828" s="3">
        <v>18253.87</v>
      </c>
      <c r="P828" s="3">
        <v>61746.13</v>
      </c>
    </row>
    <row r="829" spans="1:16" x14ac:dyDescent="0.25">
      <c r="A829" s="1" t="s">
        <v>2037</v>
      </c>
      <c r="B829" s="2">
        <v>110886967</v>
      </c>
      <c r="C829" s="4" t="s">
        <v>925</v>
      </c>
      <c r="D829" t="s">
        <v>1142</v>
      </c>
      <c r="E829" t="s">
        <v>23</v>
      </c>
      <c r="F829" t="s">
        <v>1914</v>
      </c>
      <c r="G829">
        <v>4</v>
      </c>
      <c r="H829" s="3">
        <v>21732.38</v>
      </c>
      <c r="I829">
        <v>0</v>
      </c>
      <c r="J829" s="3">
        <v>21732.38</v>
      </c>
      <c r="K829">
        <v>623.72</v>
      </c>
      <c r="L829">
        <v>0</v>
      </c>
      <c r="M829">
        <v>660.66</v>
      </c>
      <c r="N829">
        <v>575</v>
      </c>
      <c r="O829" s="3">
        <v>1859.38</v>
      </c>
      <c r="P829" s="3">
        <v>19873</v>
      </c>
    </row>
    <row r="830" spans="1:16" x14ac:dyDescent="0.25">
      <c r="A830" s="1" t="s">
        <v>13</v>
      </c>
      <c r="B830" s="2">
        <v>1200992483</v>
      </c>
      <c r="C830" t="s">
        <v>462</v>
      </c>
      <c r="D830" t="s">
        <v>1115</v>
      </c>
      <c r="E830" t="s">
        <v>78</v>
      </c>
      <c r="F830" t="s">
        <v>1496</v>
      </c>
      <c r="G830">
        <v>50</v>
      </c>
      <c r="H830" s="3">
        <v>20000</v>
      </c>
      <c r="I830">
        <v>0</v>
      </c>
      <c r="J830" s="3">
        <v>20000</v>
      </c>
      <c r="K830">
        <v>574</v>
      </c>
      <c r="L830">
        <v>0</v>
      </c>
      <c r="M830">
        <v>608</v>
      </c>
      <c r="N830">
        <v>25</v>
      </c>
      <c r="O830" s="3">
        <v>1207</v>
      </c>
      <c r="P830" s="3">
        <v>18793</v>
      </c>
    </row>
    <row r="831" spans="1:16" x14ac:dyDescent="0.25">
      <c r="A831" s="1" t="s">
        <v>13</v>
      </c>
      <c r="B831" s="2">
        <v>5200108693</v>
      </c>
      <c r="C831" t="s">
        <v>610</v>
      </c>
      <c r="D831" t="s">
        <v>1115</v>
      </c>
      <c r="E831" t="s">
        <v>611</v>
      </c>
      <c r="F831" t="s">
        <v>1635</v>
      </c>
      <c r="G831">
        <v>78</v>
      </c>
      <c r="H831" s="3">
        <v>15000</v>
      </c>
      <c r="I831">
        <v>0</v>
      </c>
      <c r="J831" s="3">
        <v>15000</v>
      </c>
      <c r="K831">
        <v>430.5</v>
      </c>
      <c r="L831">
        <v>0</v>
      </c>
      <c r="M831">
        <v>456</v>
      </c>
      <c r="N831">
        <v>25</v>
      </c>
      <c r="O831">
        <v>911.5</v>
      </c>
      <c r="P831" s="3">
        <v>14088.5</v>
      </c>
    </row>
    <row r="832" spans="1:16" x14ac:dyDescent="0.25">
      <c r="A832" s="1" t="s">
        <v>13</v>
      </c>
      <c r="B832" s="2">
        <v>1600209892</v>
      </c>
      <c r="C832" t="s">
        <v>491</v>
      </c>
      <c r="D832" t="s">
        <v>1137</v>
      </c>
      <c r="E832" t="s">
        <v>330</v>
      </c>
      <c r="F832" t="s">
        <v>1521</v>
      </c>
      <c r="G832">
        <v>742</v>
      </c>
      <c r="H832" s="3">
        <v>12500</v>
      </c>
      <c r="I832">
        <v>0</v>
      </c>
      <c r="J832" s="3">
        <v>12500</v>
      </c>
      <c r="K832">
        <v>358.75</v>
      </c>
      <c r="L832">
        <v>0</v>
      </c>
      <c r="M832">
        <v>380</v>
      </c>
      <c r="N832">
        <v>25</v>
      </c>
      <c r="O832">
        <v>763.75</v>
      </c>
      <c r="P832" s="3">
        <v>11736.25</v>
      </c>
    </row>
    <row r="833" spans="1:16" x14ac:dyDescent="0.25">
      <c r="A833" s="1" t="s">
        <v>13</v>
      </c>
      <c r="B833" s="2">
        <v>7900078697</v>
      </c>
      <c r="C833" t="s">
        <v>692</v>
      </c>
      <c r="D833" t="s">
        <v>1112</v>
      </c>
      <c r="E833" t="s">
        <v>51</v>
      </c>
      <c r="F833" t="s">
        <v>1703</v>
      </c>
      <c r="G833">
        <v>37</v>
      </c>
      <c r="H833" s="3">
        <v>35000</v>
      </c>
      <c r="I833">
        <v>0</v>
      </c>
      <c r="J833" s="3">
        <v>35000</v>
      </c>
      <c r="K833" s="3">
        <v>1004.5</v>
      </c>
      <c r="L833">
        <v>0</v>
      </c>
      <c r="M833" s="3">
        <v>1064</v>
      </c>
      <c r="N833">
        <v>25</v>
      </c>
      <c r="O833" s="3">
        <v>2093.5</v>
      </c>
      <c r="P833" s="3">
        <v>32906.5</v>
      </c>
    </row>
    <row r="834" spans="1:16" x14ac:dyDescent="0.25">
      <c r="A834" s="1" t="s">
        <v>13</v>
      </c>
      <c r="B834" s="2">
        <v>116315268</v>
      </c>
      <c r="C834" t="s">
        <v>361</v>
      </c>
      <c r="D834" t="s">
        <v>1101</v>
      </c>
      <c r="E834" t="s">
        <v>51</v>
      </c>
      <c r="F834" t="s">
        <v>1410</v>
      </c>
      <c r="G834">
        <v>17</v>
      </c>
      <c r="H834" s="3">
        <v>31500</v>
      </c>
      <c r="I834">
        <v>0</v>
      </c>
      <c r="J834" s="3">
        <v>31500</v>
      </c>
      <c r="K834">
        <v>904.05</v>
      </c>
      <c r="L834">
        <v>0</v>
      </c>
      <c r="M834">
        <v>957.6</v>
      </c>
      <c r="N834" s="3">
        <v>10565.73</v>
      </c>
      <c r="O834" s="3">
        <v>12427.38</v>
      </c>
      <c r="P834" s="3">
        <v>19072.62</v>
      </c>
    </row>
    <row r="835" spans="1:16" x14ac:dyDescent="0.25">
      <c r="A835" s="1" t="s">
        <v>13</v>
      </c>
      <c r="B835" s="2">
        <v>113559884</v>
      </c>
      <c r="C835" t="s">
        <v>294</v>
      </c>
      <c r="D835" t="s">
        <v>1082</v>
      </c>
      <c r="E835" t="s">
        <v>51</v>
      </c>
      <c r="F835" s="5">
        <v>113559884</v>
      </c>
      <c r="G835">
        <v>198</v>
      </c>
      <c r="H835" s="3">
        <v>33000</v>
      </c>
      <c r="I835">
        <v>0</v>
      </c>
      <c r="J835" s="3">
        <v>33000</v>
      </c>
      <c r="K835">
        <v>947.1</v>
      </c>
      <c r="L835">
        <v>0</v>
      </c>
      <c r="M835" s="3">
        <v>1003.2</v>
      </c>
      <c r="N835">
        <v>25</v>
      </c>
      <c r="O835" s="3">
        <v>1975.3</v>
      </c>
      <c r="P835" s="3">
        <v>31024.7</v>
      </c>
    </row>
    <row r="836" spans="1:16" x14ac:dyDescent="0.25">
      <c r="A836" s="1" t="s">
        <v>13</v>
      </c>
      <c r="B836" s="2">
        <v>102348174</v>
      </c>
      <c r="C836" s="4" t="s">
        <v>69</v>
      </c>
      <c r="D836" t="s">
        <v>1113</v>
      </c>
      <c r="E836" t="s">
        <v>58</v>
      </c>
      <c r="F836" t="s">
        <v>1192</v>
      </c>
      <c r="G836">
        <v>28</v>
      </c>
      <c r="H836" s="3">
        <v>13200</v>
      </c>
      <c r="I836">
        <v>0</v>
      </c>
      <c r="J836" s="3">
        <v>13200</v>
      </c>
      <c r="K836">
        <v>378.84</v>
      </c>
      <c r="L836">
        <v>0</v>
      </c>
      <c r="M836">
        <v>401.28</v>
      </c>
      <c r="N836" s="3">
        <v>4710.41</v>
      </c>
      <c r="O836" s="3">
        <v>5490.53</v>
      </c>
      <c r="P836" s="3">
        <v>7709.47</v>
      </c>
    </row>
    <row r="837" spans="1:16" x14ac:dyDescent="0.25">
      <c r="A837" s="1" t="s">
        <v>2037</v>
      </c>
      <c r="B837" s="2">
        <v>3101554388</v>
      </c>
      <c r="C837" t="s">
        <v>994</v>
      </c>
      <c r="D837" t="s">
        <v>1128</v>
      </c>
      <c r="E837" t="s">
        <v>330</v>
      </c>
      <c r="F837" t="s">
        <v>1973</v>
      </c>
      <c r="G837">
        <v>10</v>
      </c>
      <c r="H837" s="3">
        <v>20000</v>
      </c>
      <c r="I837">
        <v>0</v>
      </c>
      <c r="J837" s="3">
        <v>20000</v>
      </c>
      <c r="K837">
        <v>574</v>
      </c>
      <c r="L837">
        <v>0</v>
      </c>
      <c r="M837">
        <v>608</v>
      </c>
      <c r="N837" s="3">
        <v>1245</v>
      </c>
      <c r="O837" s="3">
        <v>2427</v>
      </c>
      <c r="P837" s="3">
        <v>17573</v>
      </c>
    </row>
    <row r="838" spans="1:16" x14ac:dyDescent="0.25">
      <c r="A838" s="1" t="s">
        <v>13</v>
      </c>
      <c r="B838" s="2">
        <v>40221765965</v>
      </c>
      <c r="C838" t="s">
        <v>799</v>
      </c>
      <c r="D838" t="s">
        <v>1137</v>
      </c>
      <c r="E838" t="s">
        <v>29</v>
      </c>
      <c r="F838" t="s">
        <v>1801</v>
      </c>
      <c r="G838">
        <v>791</v>
      </c>
      <c r="H838" s="3">
        <v>15000</v>
      </c>
      <c r="I838">
        <v>0</v>
      </c>
      <c r="J838" s="3">
        <v>15000</v>
      </c>
      <c r="K838">
        <v>430.5</v>
      </c>
      <c r="L838">
        <v>0</v>
      </c>
      <c r="M838">
        <v>456</v>
      </c>
      <c r="N838" s="3">
        <v>1215.1199999999999</v>
      </c>
      <c r="O838" s="3">
        <v>2101.62</v>
      </c>
      <c r="P838" s="3">
        <v>12898.38</v>
      </c>
    </row>
    <row r="839" spans="1:16" x14ac:dyDescent="0.25">
      <c r="A839" s="1" t="s">
        <v>13</v>
      </c>
      <c r="B839" s="2">
        <v>111565578</v>
      </c>
      <c r="C839" t="s">
        <v>253</v>
      </c>
      <c r="D839" t="s">
        <v>1117</v>
      </c>
      <c r="E839" t="s">
        <v>125</v>
      </c>
      <c r="F839" t="s">
        <v>1322</v>
      </c>
      <c r="G839">
        <v>29</v>
      </c>
      <c r="H839" s="3">
        <v>20000</v>
      </c>
      <c r="I839">
        <v>0</v>
      </c>
      <c r="J839" s="3">
        <v>20000</v>
      </c>
      <c r="K839">
        <v>574</v>
      </c>
      <c r="L839">
        <v>0</v>
      </c>
      <c r="M839">
        <v>608</v>
      </c>
      <c r="N839">
        <v>829.22</v>
      </c>
      <c r="O839" s="3">
        <v>2011.22</v>
      </c>
      <c r="P839" s="3">
        <v>17988.78</v>
      </c>
    </row>
    <row r="840" spans="1:16" x14ac:dyDescent="0.25">
      <c r="A840" s="1" t="s">
        <v>13</v>
      </c>
      <c r="B840" s="2">
        <v>40224273496</v>
      </c>
      <c r="C840" t="s">
        <v>820</v>
      </c>
      <c r="D840" t="s">
        <v>1082</v>
      </c>
      <c r="E840" t="s">
        <v>51</v>
      </c>
      <c r="F840" t="s">
        <v>1817</v>
      </c>
      <c r="G840">
        <v>50</v>
      </c>
      <c r="H840" s="3">
        <v>33000</v>
      </c>
      <c r="I840">
        <v>0</v>
      </c>
      <c r="J840" s="3">
        <v>33000</v>
      </c>
      <c r="K840">
        <v>947.1</v>
      </c>
      <c r="L840">
        <v>0</v>
      </c>
      <c r="M840" s="3">
        <v>1003.2</v>
      </c>
      <c r="N840">
        <v>25</v>
      </c>
      <c r="O840" s="3">
        <v>1975.3</v>
      </c>
      <c r="P840" s="3">
        <v>31024.7</v>
      </c>
    </row>
    <row r="841" spans="1:16" x14ac:dyDescent="0.25">
      <c r="A841" s="1" t="s">
        <v>13</v>
      </c>
      <c r="B841" s="2">
        <v>119264695</v>
      </c>
      <c r="C841" t="s">
        <v>410</v>
      </c>
      <c r="D841" t="s">
        <v>1111</v>
      </c>
      <c r="E841" t="s">
        <v>82</v>
      </c>
      <c r="F841" t="s">
        <v>1451</v>
      </c>
      <c r="G841">
        <v>15</v>
      </c>
      <c r="H841" s="3">
        <v>30000</v>
      </c>
      <c r="I841">
        <v>0</v>
      </c>
      <c r="J841" s="3">
        <v>30000</v>
      </c>
      <c r="K841">
        <v>861</v>
      </c>
      <c r="L841">
        <v>0</v>
      </c>
      <c r="M841">
        <v>912</v>
      </c>
      <c r="N841">
        <v>25</v>
      </c>
      <c r="O841" s="3">
        <v>1798</v>
      </c>
      <c r="P841" s="3">
        <v>28202</v>
      </c>
    </row>
    <row r="842" spans="1:16" x14ac:dyDescent="0.25">
      <c r="A842" s="1" t="s">
        <v>2037</v>
      </c>
      <c r="B842" s="2">
        <v>112276225</v>
      </c>
      <c r="C842" t="s">
        <v>938</v>
      </c>
      <c r="D842" t="s">
        <v>1140</v>
      </c>
      <c r="E842" t="s">
        <v>871</v>
      </c>
      <c r="F842" s="5">
        <v>112276225</v>
      </c>
      <c r="G842">
        <v>25</v>
      </c>
      <c r="H842" s="3">
        <v>225000</v>
      </c>
      <c r="I842">
        <v>0</v>
      </c>
      <c r="J842" s="3">
        <v>225000</v>
      </c>
      <c r="K842" s="3">
        <v>6457.5</v>
      </c>
      <c r="L842" s="3">
        <v>42193.86</v>
      </c>
      <c r="M842" s="3">
        <v>4098.53</v>
      </c>
      <c r="N842">
        <v>25</v>
      </c>
      <c r="O842" s="3">
        <v>52774.89</v>
      </c>
      <c r="P842" s="3">
        <v>172225.11</v>
      </c>
    </row>
    <row r="843" spans="1:16" x14ac:dyDescent="0.25">
      <c r="A843" s="1" t="s">
        <v>13</v>
      </c>
      <c r="B843" s="2">
        <v>40222251486</v>
      </c>
      <c r="C843" t="s">
        <v>803</v>
      </c>
      <c r="D843" t="s">
        <v>1082</v>
      </c>
      <c r="E843" t="s">
        <v>804</v>
      </c>
      <c r="F843" t="s">
        <v>1805</v>
      </c>
      <c r="G843">
        <v>58</v>
      </c>
      <c r="H843" s="3">
        <v>200000</v>
      </c>
      <c r="I843">
        <v>0</v>
      </c>
      <c r="J843" s="3">
        <v>200000</v>
      </c>
      <c r="K843" s="3">
        <v>5740</v>
      </c>
      <c r="L843" s="3">
        <v>35825.71</v>
      </c>
      <c r="M843" s="3">
        <v>4098.53</v>
      </c>
      <c r="N843" s="3">
        <v>1215.1199999999999</v>
      </c>
      <c r="O843" s="3">
        <v>46879.360000000001</v>
      </c>
      <c r="P843" s="3">
        <v>153120.64000000001</v>
      </c>
    </row>
    <row r="844" spans="1:16" x14ac:dyDescent="0.25">
      <c r="A844" s="1" t="s">
        <v>13</v>
      </c>
      <c r="B844" s="2">
        <v>22300738063</v>
      </c>
      <c r="C844" t="s">
        <v>730</v>
      </c>
      <c r="D844" t="s">
        <v>1108</v>
      </c>
      <c r="E844" t="s">
        <v>29</v>
      </c>
      <c r="F844" t="s">
        <v>1738</v>
      </c>
      <c r="G844">
        <v>122</v>
      </c>
      <c r="H844" s="3">
        <v>25000</v>
      </c>
      <c r="I844">
        <v>0</v>
      </c>
      <c r="J844" s="3">
        <v>25000</v>
      </c>
      <c r="K844">
        <v>717.5</v>
      </c>
      <c r="L844">
        <v>0</v>
      </c>
      <c r="M844">
        <v>760</v>
      </c>
      <c r="N844">
        <v>635</v>
      </c>
      <c r="O844" s="3">
        <v>2112.5</v>
      </c>
      <c r="P844" s="3">
        <v>22887.5</v>
      </c>
    </row>
    <row r="845" spans="1:16" x14ac:dyDescent="0.25">
      <c r="A845" s="1" t="s">
        <v>13</v>
      </c>
      <c r="B845" s="2">
        <v>108259243</v>
      </c>
      <c r="C845" t="s">
        <v>197</v>
      </c>
      <c r="D845" t="s">
        <v>1113</v>
      </c>
      <c r="E845" t="s">
        <v>58</v>
      </c>
      <c r="F845" t="s">
        <v>1282</v>
      </c>
      <c r="G845">
        <v>54</v>
      </c>
      <c r="H845" s="3">
        <v>13200</v>
      </c>
      <c r="I845">
        <v>0</v>
      </c>
      <c r="J845" s="3">
        <v>13200</v>
      </c>
      <c r="K845">
        <v>378.84</v>
      </c>
      <c r="L845">
        <v>0</v>
      </c>
      <c r="M845">
        <v>401.28</v>
      </c>
      <c r="N845" s="3">
        <v>2820.44</v>
      </c>
      <c r="O845" s="3">
        <v>3600.56</v>
      </c>
      <c r="P845" s="3">
        <v>9599.44</v>
      </c>
    </row>
    <row r="846" spans="1:16" x14ac:dyDescent="0.25">
      <c r="A846" s="1" t="s">
        <v>13</v>
      </c>
      <c r="B846" s="2">
        <v>22500276302</v>
      </c>
      <c r="C846" s="4" t="s">
        <v>755</v>
      </c>
      <c r="D846" t="s">
        <v>1124</v>
      </c>
      <c r="E846" t="s">
        <v>325</v>
      </c>
      <c r="F846" t="s">
        <v>1761</v>
      </c>
      <c r="G846">
        <v>25</v>
      </c>
      <c r="H846" s="3">
        <v>60000</v>
      </c>
      <c r="I846">
        <v>0</v>
      </c>
      <c r="J846" s="3">
        <v>60000</v>
      </c>
      <c r="K846" s="3">
        <v>1722</v>
      </c>
      <c r="L846" s="3">
        <v>3486.68</v>
      </c>
      <c r="M846" s="3">
        <v>1824</v>
      </c>
      <c r="N846" s="3">
        <v>3410.26</v>
      </c>
      <c r="O846" s="3">
        <v>10442.94</v>
      </c>
      <c r="P846" s="3">
        <v>49557.06</v>
      </c>
    </row>
    <row r="847" spans="1:16" x14ac:dyDescent="0.25">
      <c r="A847" s="1" t="s">
        <v>13</v>
      </c>
      <c r="B847" s="2">
        <v>103275103</v>
      </c>
      <c r="C847" t="s">
        <v>86</v>
      </c>
      <c r="D847" t="s">
        <v>1113</v>
      </c>
      <c r="E847" t="s">
        <v>58</v>
      </c>
      <c r="F847" t="s">
        <v>1203</v>
      </c>
      <c r="G847">
        <v>132</v>
      </c>
      <c r="H847" s="3">
        <v>13200</v>
      </c>
      <c r="I847">
        <v>0</v>
      </c>
      <c r="J847" s="3">
        <v>13200</v>
      </c>
      <c r="K847">
        <v>378.84</v>
      </c>
      <c r="L847">
        <v>0</v>
      </c>
      <c r="M847">
        <v>401.28</v>
      </c>
      <c r="N847" s="3">
        <v>6924</v>
      </c>
      <c r="O847" s="3">
        <v>7704.12</v>
      </c>
      <c r="P847" s="3">
        <v>5495.88</v>
      </c>
    </row>
    <row r="848" spans="1:16" x14ac:dyDescent="0.25">
      <c r="A848" s="1" t="s">
        <v>13</v>
      </c>
      <c r="B848" s="2">
        <v>4800737654</v>
      </c>
      <c r="C848" t="s">
        <v>605</v>
      </c>
      <c r="D848" t="s">
        <v>1137</v>
      </c>
      <c r="E848" t="s">
        <v>29</v>
      </c>
      <c r="F848" t="s">
        <v>1630</v>
      </c>
      <c r="G848">
        <v>756</v>
      </c>
      <c r="H848" s="3">
        <v>15000</v>
      </c>
      <c r="I848">
        <v>0</v>
      </c>
      <c r="J848" s="3">
        <v>15000</v>
      </c>
      <c r="K848">
        <v>430.5</v>
      </c>
      <c r="L848">
        <v>0</v>
      </c>
      <c r="M848">
        <v>456</v>
      </c>
      <c r="N848">
        <v>25</v>
      </c>
      <c r="O848">
        <v>911.5</v>
      </c>
      <c r="P848" s="3">
        <v>14088.5</v>
      </c>
    </row>
    <row r="849" spans="1:16" x14ac:dyDescent="0.25">
      <c r="A849" s="1" t="s">
        <v>13</v>
      </c>
      <c r="B849" s="2">
        <v>109378331</v>
      </c>
      <c r="C849" s="4" t="s">
        <v>222</v>
      </c>
      <c r="D849" t="s">
        <v>1096</v>
      </c>
      <c r="E849" t="s">
        <v>29</v>
      </c>
      <c r="F849" t="s">
        <v>1301</v>
      </c>
      <c r="G849">
        <v>5</v>
      </c>
      <c r="H849" s="3">
        <v>35000</v>
      </c>
      <c r="I849">
        <v>0</v>
      </c>
      <c r="J849" s="3">
        <v>35000</v>
      </c>
      <c r="K849" s="3">
        <v>1004.5</v>
      </c>
      <c r="L849">
        <v>0</v>
      </c>
      <c r="M849" s="3">
        <v>1064</v>
      </c>
      <c r="N849" s="3">
        <v>1329.22</v>
      </c>
      <c r="O849" s="3">
        <v>3397.72</v>
      </c>
      <c r="P849" s="3">
        <v>31602.28</v>
      </c>
    </row>
    <row r="850" spans="1:16" x14ac:dyDescent="0.25">
      <c r="A850" s="1" t="s">
        <v>13</v>
      </c>
      <c r="B850" s="2">
        <v>4701479299</v>
      </c>
      <c r="C850" t="s">
        <v>596</v>
      </c>
      <c r="D850" t="s">
        <v>1137</v>
      </c>
      <c r="E850" t="s">
        <v>56</v>
      </c>
      <c r="F850" t="s">
        <v>1621</v>
      </c>
      <c r="G850">
        <v>825</v>
      </c>
      <c r="H850" s="3">
        <v>30000</v>
      </c>
      <c r="I850">
        <v>0</v>
      </c>
      <c r="J850" s="3">
        <v>30000</v>
      </c>
      <c r="K850">
        <v>861</v>
      </c>
      <c r="L850">
        <v>0</v>
      </c>
      <c r="M850">
        <v>912</v>
      </c>
      <c r="N850" s="3">
        <v>1215.1199999999999</v>
      </c>
      <c r="O850" s="3">
        <v>2988.12</v>
      </c>
      <c r="P850" s="3">
        <v>27011.88</v>
      </c>
    </row>
    <row r="851" spans="1:16" x14ac:dyDescent="0.25">
      <c r="A851" s="1" t="s">
        <v>13</v>
      </c>
      <c r="B851" s="2">
        <v>2800842821</v>
      </c>
      <c r="C851" t="s">
        <v>531</v>
      </c>
      <c r="D851" t="s">
        <v>1137</v>
      </c>
      <c r="E851" t="s">
        <v>330</v>
      </c>
      <c r="F851" t="s">
        <v>1560</v>
      </c>
      <c r="G851">
        <v>660</v>
      </c>
      <c r="H851" s="3">
        <v>12500</v>
      </c>
      <c r="I851">
        <v>0</v>
      </c>
      <c r="J851" s="3">
        <v>12500</v>
      </c>
      <c r="K851">
        <v>358.75</v>
      </c>
      <c r="L851">
        <v>0</v>
      </c>
      <c r="M851">
        <v>380</v>
      </c>
      <c r="N851">
        <v>25</v>
      </c>
      <c r="O851">
        <v>763.75</v>
      </c>
      <c r="P851" s="3">
        <v>11736.25</v>
      </c>
    </row>
    <row r="852" spans="1:16" x14ac:dyDescent="0.25">
      <c r="A852" s="1" t="s">
        <v>2037</v>
      </c>
      <c r="B852" s="2">
        <v>116150384</v>
      </c>
      <c r="C852" s="4" t="s">
        <v>952</v>
      </c>
      <c r="D852" t="s">
        <v>1147</v>
      </c>
      <c r="E852" t="s">
        <v>953</v>
      </c>
      <c r="F852" t="s">
        <v>1938</v>
      </c>
      <c r="G852">
        <v>4</v>
      </c>
      <c r="H852" s="3">
        <v>50000</v>
      </c>
      <c r="I852">
        <v>0</v>
      </c>
      <c r="J852" s="3">
        <v>50000</v>
      </c>
      <c r="K852" s="3">
        <v>1435</v>
      </c>
      <c r="L852" s="3">
        <v>1854</v>
      </c>
      <c r="M852" s="3">
        <v>1520</v>
      </c>
      <c r="N852">
        <v>25</v>
      </c>
      <c r="O852" s="3">
        <v>4834</v>
      </c>
      <c r="P852" s="3">
        <v>45166</v>
      </c>
    </row>
    <row r="853" spans="1:16" x14ac:dyDescent="0.25">
      <c r="A853" s="1" t="s">
        <v>13</v>
      </c>
      <c r="B853" s="2">
        <v>114697089</v>
      </c>
      <c r="C853" t="s">
        <v>321</v>
      </c>
      <c r="D853" t="s">
        <v>1108</v>
      </c>
      <c r="E853" t="s">
        <v>27</v>
      </c>
      <c r="F853" t="s">
        <v>1379</v>
      </c>
      <c r="G853">
        <v>123</v>
      </c>
      <c r="H853" s="3">
        <v>35000</v>
      </c>
      <c r="I853">
        <v>0</v>
      </c>
      <c r="J853" s="3">
        <v>35000</v>
      </c>
      <c r="K853" s="3">
        <v>1004.5</v>
      </c>
      <c r="L853">
        <v>0</v>
      </c>
      <c r="M853" s="3">
        <v>1064</v>
      </c>
      <c r="N853">
        <v>25</v>
      </c>
      <c r="O853" s="3">
        <v>2093.5</v>
      </c>
      <c r="P853" s="3">
        <v>32906.5</v>
      </c>
    </row>
    <row r="854" spans="1:16" x14ac:dyDescent="0.25">
      <c r="A854" s="1" t="s">
        <v>13</v>
      </c>
      <c r="B854" s="2">
        <v>118806520</v>
      </c>
      <c r="C854" t="s">
        <v>402</v>
      </c>
      <c r="D854" t="s">
        <v>1093</v>
      </c>
      <c r="E854" t="s">
        <v>403</v>
      </c>
      <c r="F854" t="s">
        <v>1446</v>
      </c>
      <c r="G854">
        <v>27</v>
      </c>
      <c r="H854" s="3">
        <v>90000</v>
      </c>
      <c r="I854">
        <v>0</v>
      </c>
      <c r="J854" s="3">
        <v>90000</v>
      </c>
      <c r="K854" s="3">
        <v>2583</v>
      </c>
      <c r="L854" s="3">
        <v>9753.1200000000008</v>
      </c>
      <c r="M854" s="3">
        <v>2736</v>
      </c>
      <c r="N854">
        <v>125</v>
      </c>
      <c r="O854" s="3">
        <v>15197.12</v>
      </c>
      <c r="P854" s="3">
        <v>74802.880000000005</v>
      </c>
    </row>
    <row r="855" spans="1:16" x14ac:dyDescent="0.25">
      <c r="A855" s="1" t="s">
        <v>13</v>
      </c>
      <c r="B855" s="2">
        <v>200841971</v>
      </c>
      <c r="C855" t="s">
        <v>420</v>
      </c>
      <c r="D855" t="s">
        <v>1115</v>
      </c>
      <c r="E855" t="s">
        <v>78</v>
      </c>
      <c r="F855" t="s">
        <v>1460</v>
      </c>
      <c r="G855">
        <v>44</v>
      </c>
      <c r="H855" s="3">
        <v>22000</v>
      </c>
      <c r="I855">
        <v>0</v>
      </c>
      <c r="J855" s="3">
        <v>22000</v>
      </c>
      <c r="K855">
        <v>631.4</v>
      </c>
      <c r="L855">
        <v>0</v>
      </c>
      <c r="M855">
        <v>668.8</v>
      </c>
      <c r="N855">
        <v>125</v>
      </c>
      <c r="O855" s="3">
        <v>1425.2</v>
      </c>
      <c r="P855" s="3">
        <v>20574.8</v>
      </c>
    </row>
    <row r="856" spans="1:16" x14ac:dyDescent="0.25">
      <c r="A856" s="1" t="s">
        <v>13</v>
      </c>
      <c r="B856" s="2">
        <v>112004254</v>
      </c>
      <c r="C856" t="s">
        <v>264</v>
      </c>
      <c r="D856" t="s">
        <v>1120</v>
      </c>
      <c r="E856" t="s">
        <v>51</v>
      </c>
      <c r="F856" t="s">
        <v>1330</v>
      </c>
      <c r="G856">
        <v>20</v>
      </c>
      <c r="H856" s="3">
        <v>30000</v>
      </c>
      <c r="I856">
        <v>0</v>
      </c>
      <c r="J856" s="3">
        <v>30000</v>
      </c>
      <c r="K856">
        <v>861</v>
      </c>
      <c r="L856">
        <v>0</v>
      </c>
      <c r="M856">
        <v>912</v>
      </c>
      <c r="N856">
        <v>25</v>
      </c>
      <c r="O856" s="3">
        <v>1798</v>
      </c>
      <c r="P856" s="3">
        <v>28202</v>
      </c>
    </row>
    <row r="857" spans="1:16" x14ac:dyDescent="0.25">
      <c r="A857" s="1" t="s">
        <v>2037</v>
      </c>
      <c r="B857" s="2">
        <v>7300153181</v>
      </c>
      <c r="C857" t="s">
        <v>1024</v>
      </c>
      <c r="D857" t="s">
        <v>1133</v>
      </c>
      <c r="E857" t="s">
        <v>78</v>
      </c>
      <c r="F857" t="s">
        <v>2002</v>
      </c>
      <c r="G857">
        <v>935</v>
      </c>
      <c r="H857" s="3">
        <v>20000</v>
      </c>
      <c r="I857">
        <v>0</v>
      </c>
      <c r="J857" s="3">
        <v>20000</v>
      </c>
      <c r="K857">
        <v>574</v>
      </c>
      <c r="L857">
        <v>0</v>
      </c>
      <c r="M857">
        <v>608</v>
      </c>
      <c r="N857">
        <v>635</v>
      </c>
      <c r="O857" s="3">
        <v>1817</v>
      </c>
      <c r="P857" s="3">
        <v>18183</v>
      </c>
    </row>
    <row r="858" spans="1:16" x14ac:dyDescent="0.25">
      <c r="A858" s="1" t="s">
        <v>1865</v>
      </c>
      <c r="B858" s="2">
        <v>4900921026</v>
      </c>
      <c r="C858" t="s">
        <v>869</v>
      </c>
      <c r="D858" t="s">
        <v>1134</v>
      </c>
      <c r="E858" t="s">
        <v>330</v>
      </c>
      <c r="F858" t="s">
        <v>1862</v>
      </c>
      <c r="G858">
        <v>48</v>
      </c>
      <c r="H858" s="3">
        <v>25000</v>
      </c>
      <c r="I858">
        <v>0</v>
      </c>
      <c r="J858" s="3">
        <v>25000</v>
      </c>
      <c r="K858">
        <v>717.5</v>
      </c>
      <c r="L858">
        <v>0</v>
      </c>
      <c r="M858">
        <v>760</v>
      </c>
      <c r="N858">
        <v>25</v>
      </c>
      <c r="O858" s="3">
        <v>1502.5</v>
      </c>
      <c r="P858" s="3">
        <v>23497.5</v>
      </c>
    </row>
    <row r="859" spans="1:16" x14ac:dyDescent="0.25">
      <c r="A859" s="1" t="s">
        <v>2037</v>
      </c>
      <c r="B859" s="2">
        <v>40222581429</v>
      </c>
      <c r="C859" t="s">
        <v>1054</v>
      </c>
      <c r="D859" t="s">
        <v>1133</v>
      </c>
      <c r="E859" t="s">
        <v>181</v>
      </c>
      <c r="F859" t="s">
        <v>2030</v>
      </c>
      <c r="G859">
        <v>319</v>
      </c>
      <c r="H859" s="3">
        <v>12000</v>
      </c>
      <c r="I859">
        <v>0</v>
      </c>
      <c r="J859" s="3">
        <v>12000</v>
      </c>
      <c r="K859">
        <v>344.4</v>
      </c>
      <c r="L859">
        <v>0</v>
      </c>
      <c r="M859">
        <v>364.8</v>
      </c>
      <c r="N859">
        <v>25</v>
      </c>
      <c r="O859">
        <v>734.2</v>
      </c>
      <c r="P859" s="3">
        <v>11265.8</v>
      </c>
    </row>
    <row r="860" spans="1:16" x14ac:dyDescent="0.25">
      <c r="A860" s="1" t="s">
        <v>13</v>
      </c>
      <c r="B860" s="2">
        <v>118267665</v>
      </c>
      <c r="C860" t="s">
        <v>394</v>
      </c>
      <c r="D860" t="s">
        <v>1108</v>
      </c>
      <c r="E860" t="s">
        <v>166</v>
      </c>
      <c r="F860" t="s">
        <v>1438</v>
      </c>
      <c r="G860">
        <v>104</v>
      </c>
      <c r="H860" s="3">
        <v>23000</v>
      </c>
      <c r="I860">
        <v>0</v>
      </c>
      <c r="J860" s="3">
        <v>23000</v>
      </c>
      <c r="K860">
        <v>660.1</v>
      </c>
      <c r="L860">
        <v>0</v>
      </c>
      <c r="M860">
        <v>699.2</v>
      </c>
      <c r="N860" s="3">
        <v>1905.76</v>
      </c>
      <c r="O860" s="3">
        <v>3265.06</v>
      </c>
      <c r="P860" s="3">
        <v>19734.939999999999</v>
      </c>
    </row>
    <row r="861" spans="1:16" s="23" customFormat="1" x14ac:dyDescent="0.25">
      <c r="A861" s="1" t="s">
        <v>13</v>
      </c>
      <c r="B861" s="2">
        <v>103563201</v>
      </c>
      <c r="C861" s="4" t="s">
        <v>93</v>
      </c>
      <c r="D861" t="s">
        <v>1110</v>
      </c>
      <c r="E861" t="s">
        <v>94</v>
      </c>
      <c r="F861" t="s">
        <v>1208</v>
      </c>
      <c r="G861">
        <v>14</v>
      </c>
      <c r="H861" s="3">
        <v>22000</v>
      </c>
      <c r="I861">
        <v>0</v>
      </c>
      <c r="J861" s="3">
        <v>22000</v>
      </c>
      <c r="K861">
        <v>631.4</v>
      </c>
      <c r="L861">
        <v>0</v>
      </c>
      <c r="M861">
        <v>668.8</v>
      </c>
      <c r="N861" s="3">
        <v>6713.12</v>
      </c>
      <c r="O861" s="3">
        <v>8013.32</v>
      </c>
      <c r="P861" s="3">
        <v>13986.68</v>
      </c>
    </row>
    <row r="862" spans="1:16" x14ac:dyDescent="0.25">
      <c r="A862" s="1" t="s">
        <v>13</v>
      </c>
      <c r="B862" s="2">
        <v>113056675</v>
      </c>
      <c r="C862" s="4" t="s">
        <v>287</v>
      </c>
      <c r="D862" t="s">
        <v>1108</v>
      </c>
      <c r="E862" t="s">
        <v>71</v>
      </c>
      <c r="F862" t="s">
        <v>1351</v>
      </c>
      <c r="G862">
        <v>91</v>
      </c>
      <c r="H862" s="3">
        <v>25000</v>
      </c>
      <c r="I862">
        <v>0</v>
      </c>
      <c r="J862" s="3">
        <v>25000</v>
      </c>
      <c r="K862">
        <v>717.5</v>
      </c>
      <c r="L862">
        <v>0</v>
      </c>
      <c r="M862">
        <v>760</v>
      </c>
      <c r="N862" s="3">
        <v>4635.5</v>
      </c>
      <c r="O862" s="3">
        <v>6113</v>
      </c>
      <c r="P862" s="3">
        <v>18887</v>
      </c>
    </row>
    <row r="863" spans="1:16" x14ac:dyDescent="0.25">
      <c r="A863" s="1" t="s">
        <v>13</v>
      </c>
      <c r="B863" s="2">
        <v>117468777</v>
      </c>
      <c r="C863" t="s">
        <v>382</v>
      </c>
      <c r="D863" t="s">
        <v>1082</v>
      </c>
      <c r="E863" t="s">
        <v>29</v>
      </c>
      <c r="F863" t="s">
        <v>1426</v>
      </c>
      <c r="G863">
        <v>95</v>
      </c>
      <c r="H863" s="3">
        <v>35000</v>
      </c>
      <c r="I863">
        <v>0</v>
      </c>
      <c r="J863" s="3">
        <v>35000</v>
      </c>
      <c r="K863" s="3">
        <v>1004.5</v>
      </c>
      <c r="L863">
        <v>0</v>
      </c>
      <c r="M863" s="3">
        <v>1064</v>
      </c>
      <c r="N863">
        <v>25</v>
      </c>
      <c r="O863" s="3">
        <v>2093.5</v>
      </c>
      <c r="P863" s="3">
        <v>32906.5</v>
      </c>
    </row>
    <row r="864" spans="1:16" x14ac:dyDescent="0.25">
      <c r="A864" s="1" t="s">
        <v>13</v>
      </c>
      <c r="B864" s="2">
        <v>114909716</v>
      </c>
      <c r="C864" s="4" t="s">
        <v>328</v>
      </c>
      <c r="D864" t="s">
        <v>1120</v>
      </c>
      <c r="E864" t="s">
        <v>37</v>
      </c>
      <c r="F864" t="s">
        <v>1384</v>
      </c>
      <c r="G864">
        <v>12</v>
      </c>
      <c r="H864" s="3">
        <v>26250</v>
      </c>
      <c r="I864">
        <v>0</v>
      </c>
      <c r="J864" s="3">
        <v>26250</v>
      </c>
      <c r="K864">
        <v>753.38</v>
      </c>
      <c r="L864">
        <v>0</v>
      </c>
      <c r="M864">
        <v>798</v>
      </c>
      <c r="N864">
        <v>977.11</v>
      </c>
      <c r="O864" s="3">
        <v>2528.4899999999998</v>
      </c>
      <c r="P864" s="3">
        <v>23721.51</v>
      </c>
    </row>
    <row r="865" spans="1:16" x14ac:dyDescent="0.25">
      <c r="A865" s="1" t="s">
        <v>2037</v>
      </c>
      <c r="B865" s="2">
        <v>40222725109</v>
      </c>
      <c r="C865" t="s">
        <v>1055</v>
      </c>
      <c r="D865" t="s">
        <v>1133</v>
      </c>
      <c r="E865" t="s">
        <v>78</v>
      </c>
      <c r="F865" t="s">
        <v>2031</v>
      </c>
      <c r="G865">
        <v>1142</v>
      </c>
      <c r="H865" s="3">
        <v>20000</v>
      </c>
      <c r="I865">
        <v>0</v>
      </c>
      <c r="J865" s="3">
        <v>20000</v>
      </c>
      <c r="K865">
        <v>574</v>
      </c>
      <c r="L865">
        <v>0</v>
      </c>
      <c r="M865">
        <v>608</v>
      </c>
      <c r="N865">
        <v>25</v>
      </c>
      <c r="O865" s="3">
        <v>1207</v>
      </c>
      <c r="P865" s="3">
        <v>18793</v>
      </c>
    </row>
    <row r="866" spans="1:16" x14ac:dyDescent="0.25">
      <c r="A866" s="1" t="s">
        <v>2037</v>
      </c>
      <c r="B866" s="2">
        <v>11500006611</v>
      </c>
      <c r="C866" t="s">
        <v>1029</v>
      </c>
      <c r="D866" t="s">
        <v>1129</v>
      </c>
      <c r="E866" t="s">
        <v>51</v>
      </c>
      <c r="F866" t="s">
        <v>2007</v>
      </c>
      <c r="G866">
        <v>102</v>
      </c>
      <c r="H866" s="3">
        <v>35000</v>
      </c>
      <c r="I866">
        <v>0</v>
      </c>
      <c r="J866" s="3">
        <v>35000</v>
      </c>
      <c r="K866" s="3">
        <v>1004.5</v>
      </c>
      <c r="L866">
        <v>0</v>
      </c>
      <c r="M866" s="3">
        <v>1064</v>
      </c>
      <c r="N866" s="3">
        <v>1402.66</v>
      </c>
      <c r="O866" s="3">
        <v>3471.16</v>
      </c>
      <c r="P866" s="3">
        <v>31528.84</v>
      </c>
    </row>
    <row r="867" spans="1:16" x14ac:dyDescent="0.25">
      <c r="A867" s="1" t="s">
        <v>13</v>
      </c>
      <c r="B867" s="2">
        <v>114299415</v>
      </c>
      <c r="C867" t="s">
        <v>310</v>
      </c>
      <c r="D867" t="s">
        <v>1091</v>
      </c>
      <c r="E867" t="s">
        <v>58</v>
      </c>
      <c r="F867" t="s">
        <v>1369</v>
      </c>
      <c r="G867">
        <v>79</v>
      </c>
      <c r="H867" s="3">
        <v>10000</v>
      </c>
      <c r="I867">
        <v>0</v>
      </c>
      <c r="J867" s="3">
        <v>10000</v>
      </c>
      <c r="K867">
        <v>287</v>
      </c>
      <c r="L867">
        <v>0</v>
      </c>
      <c r="M867">
        <v>304</v>
      </c>
      <c r="N867">
        <v>25</v>
      </c>
      <c r="O867">
        <v>616</v>
      </c>
      <c r="P867" s="3">
        <v>9384</v>
      </c>
    </row>
    <row r="868" spans="1:16" x14ac:dyDescent="0.25">
      <c r="A868" s="1" t="s">
        <v>13</v>
      </c>
      <c r="B868" s="2">
        <v>118107127</v>
      </c>
      <c r="C868" t="s">
        <v>392</v>
      </c>
      <c r="D868" t="s">
        <v>1117</v>
      </c>
      <c r="E868" t="s">
        <v>88</v>
      </c>
      <c r="F868" t="s">
        <v>1436</v>
      </c>
      <c r="G868">
        <v>16</v>
      </c>
      <c r="H868" s="3">
        <v>26250</v>
      </c>
      <c r="I868">
        <v>0</v>
      </c>
      <c r="J868" s="3">
        <v>26250</v>
      </c>
      <c r="K868">
        <v>753.38</v>
      </c>
      <c r="L868">
        <v>0</v>
      </c>
      <c r="M868">
        <v>798</v>
      </c>
      <c r="N868">
        <v>25</v>
      </c>
      <c r="O868" s="3">
        <v>1576.38</v>
      </c>
      <c r="P868" s="3">
        <v>24673.62</v>
      </c>
    </row>
    <row r="869" spans="1:16" x14ac:dyDescent="0.25">
      <c r="A869" s="1" t="s">
        <v>13</v>
      </c>
      <c r="B869" s="2">
        <v>115690687</v>
      </c>
      <c r="C869" s="4" t="s">
        <v>344</v>
      </c>
      <c r="D869" t="s">
        <v>1121</v>
      </c>
      <c r="E869" t="s">
        <v>96</v>
      </c>
      <c r="F869" t="s">
        <v>1396</v>
      </c>
      <c r="G869">
        <v>5</v>
      </c>
      <c r="H869" s="3">
        <v>45000</v>
      </c>
      <c r="I869">
        <v>0</v>
      </c>
      <c r="J869" s="3">
        <v>45000</v>
      </c>
      <c r="K869" s="3">
        <v>1291.5</v>
      </c>
      <c r="L869" s="3">
        <v>1148.33</v>
      </c>
      <c r="M869" s="3">
        <v>1368</v>
      </c>
      <c r="N869">
        <v>577.11</v>
      </c>
      <c r="O869" s="3">
        <v>4384.9399999999996</v>
      </c>
      <c r="P869" s="3">
        <v>40615.06</v>
      </c>
    </row>
    <row r="870" spans="1:16" x14ac:dyDescent="0.25">
      <c r="A870" s="1" t="s">
        <v>13</v>
      </c>
      <c r="B870" s="2">
        <v>111604013</v>
      </c>
      <c r="C870" s="4" t="s">
        <v>254</v>
      </c>
      <c r="D870" t="s">
        <v>1098</v>
      </c>
      <c r="E870" t="s">
        <v>71</v>
      </c>
      <c r="F870" t="s">
        <v>1323</v>
      </c>
      <c r="G870">
        <v>1</v>
      </c>
      <c r="H870" s="3">
        <v>35000</v>
      </c>
      <c r="I870">
        <v>0</v>
      </c>
      <c r="J870" s="3">
        <v>35000</v>
      </c>
      <c r="K870" s="3">
        <v>1004.5</v>
      </c>
      <c r="L870">
        <v>0</v>
      </c>
      <c r="M870" s="3">
        <v>1064</v>
      </c>
      <c r="N870" s="3">
        <v>1577.11</v>
      </c>
      <c r="O870" s="3">
        <v>3645.61</v>
      </c>
      <c r="P870" s="3">
        <v>31354.39</v>
      </c>
    </row>
    <row r="871" spans="1:16" x14ac:dyDescent="0.25">
      <c r="A871" s="1" t="s">
        <v>13</v>
      </c>
      <c r="B871" s="2">
        <v>118997451</v>
      </c>
      <c r="C871" t="s">
        <v>405</v>
      </c>
      <c r="D871" t="s">
        <v>1108</v>
      </c>
      <c r="E871" t="s">
        <v>406</v>
      </c>
      <c r="F871" t="s">
        <v>1448</v>
      </c>
      <c r="G871">
        <v>47</v>
      </c>
      <c r="H871" s="3">
        <v>16500</v>
      </c>
      <c r="I871">
        <v>0</v>
      </c>
      <c r="J871" s="3">
        <v>16500</v>
      </c>
      <c r="K871">
        <v>473.55</v>
      </c>
      <c r="L871">
        <v>0</v>
      </c>
      <c r="M871">
        <v>501.6</v>
      </c>
      <c r="N871">
        <v>125</v>
      </c>
      <c r="O871" s="3">
        <v>1100.1500000000001</v>
      </c>
      <c r="P871" s="3">
        <v>15399.85</v>
      </c>
    </row>
    <row r="872" spans="1:16" x14ac:dyDescent="0.25">
      <c r="A872" s="1" t="s">
        <v>13</v>
      </c>
      <c r="B872" s="2">
        <v>101418432</v>
      </c>
      <c r="C872" s="4" t="s">
        <v>57</v>
      </c>
      <c r="D872" t="s">
        <v>1113</v>
      </c>
      <c r="E872" t="s">
        <v>58</v>
      </c>
      <c r="F872" t="s">
        <v>1183</v>
      </c>
      <c r="G872">
        <v>23</v>
      </c>
      <c r="H872" s="3">
        <v>22000</v>
      </c>
      <c r="I872">
        <v>0</v>
      </c>
      <c r="J872" s="3">
        <v>22000</v>
      </c>
      <c r="K872">
        <v>631.4</v>
      </c>
      <c r="L872">
        <v>0</v>
      </c>
      <c r="M872">
        <v>668.8</v>
      </c>
      <c r="N872" s="3">
        <v>3157.88</v>
      </c>
      <c r="O872" s="3">
        <v>4458.08</v>
      </c>
      <c r="P872" s="3">
        <v>17541.919999999998</v>
      </c>
    </row>
    <row r="873" spans="1:16" x14ac:dyDescent="0.25">
      <c r="A873" s="1" t="s">
        <v>13</v>
      </c>
      <c r="B873" s="2">
        <v>40238097972</v>
      </c>
      <c r="C873" t="s">
        <v>848</v>
      </c>
      <c r="D873" t="s">
        <v>1109</v>
      </c>
      <c r="E873" t="s">
        <v>51</v>
      </c>
      <c r="F873" t="s">
        <v>1843</v>
      </c>
      <c r="G873">
        <v>22</v>
      </c>
      <c r="H873" s="3">
        <v>35000</v>
      </c>
      <c r="I873">
        <v>0</v>
      </c>
      <c r="J873" s="3">
        <v>35000</v>
      </c>
      <c r="K873" s="3">
        <v>1004.5</v>
      </c>
      <c r="L873">
        <v>0</v>
      </c>
      <c r="M873" s="3">
        <v>1064</v>
      </c>
      <c r="N873">
        <v>25</v>
      </c>
      <c r="O873" s="3">
        <v>2093.5</v>
      </c>
      <c r="P873" s="3">
        <v>32906.5</v>
      </c>
    </row>
    <row r="874" spans="1:16" x14ac:dyDescent="0.25">
      <c r="A874" s="1" t="s">
        <v>13</v>
      </c>
      <c r="B874" s="2">
        <v>1201225024</v>
      </c>
      <c r="C874" t="s">
        <v>465</v>
      </c>
      <c r="D874" t="s">
        <v>1137</v>
      </c>
      <c r="E874" t="s">
        <v>466</v>
      </c>
      <c r="F874" t="s">
        <v>1499</v>
      </c>
      <c r="G874">
        <v>344</v>
      </c>
      <c r="H874" s="3">
        <v>10000</v>
      </c>
      <c r="I874">
        <v>0</v>
      </c>
      <c r="J874" s="3">
        <v>10000</v>
      </c>
      <c r="K874">
        <v>287</v>
      </c>
      <c r="L874">
        <v>0</v>
      </c>
      <c r="M874">
        <v>304</v>
      </c>
      <c r="N874">
        <v>25</v>
      </c>
      <c r="O874">
        <v>616</v>
      </c>
      <c r="P874" s="3">
        <v>9384</v>
      </c>
    </row>
    <row r="875" spans="1:16" x14ac:dyDescent="0.25">
      <c r="A875" s="1" t="s">
        <v>2037</v>
      </c>
      <c r="B875" s="2">
        <v>40220082172</v>
      </c>
      <c r="C875" t="s">
        <v>1052</v>
      </c>
      <c r="D875" t="s">
        <v>1126</v>
      </c>
      <c r="E875" t="s">
        <v>51</v>
      </c>
      <c r="F875" t="s">
        <v>2028</v>
      </c>
      <c r="G875">
        <v>11</v>
      </c>
      <c r="H875" s="3">
        <v>35000</v>
      </c>
      <c r="I875">
        <v>0</v>
      </c>
      <c r="J875" s="3">
        <v>35000</v>
      </c>
      <c r="K875" s="3">
        <v>1004.5</v>
      </c>
      <c r="L875">
        <v>0</v>
      </c>
      <c r="M875" s="3">
        <v>1064</v>
      </c>
      <c r="N875">
        <v>25</v>
      </c>
      <c r="O875" s="3">
        <v>2093.5</v>
      </c>
      <c r="P875" s="3">
        <v>32906.5</v>
      </c>
    </row>
    <row r="876" spans="1:16" x14ac:dyDescent="0.25">
      <c r="A876" s="1" t="s">
        <v>13</v>
      </c>
      <c r="B876" s="2">
        <v>118722917</v>
      </c>
      <c r="C876" t="s">
        <v>401</v>
      </c>
      <c r="D876" t="s">
        <v>1113</v>
      </c>
      <c r="E876" t="s">
        <v>58</v>
      </c>
      <c r="F876" t="s">
        <v>1445</v>
      </c>
      <c r="G876">
        <v>91</v>
      </c>
      <c r="H876" s="3">
        <v>13200</v>
      </c>
      <c r="I876">
        <v>0</v>
      </c>
      <c r="J876" s="3">
        <v>13200</v>
      </c>
      <c r="K876">
        <v>378.84</v>
      </c>
      <c r="L876">
        <v>0</v>
      </c>
      <c r="M876">
        <v>401.28</v>
      </c>
      <c r="N876" s="3">
        <v>5160.41</v>
      </c>
      <c r="O876" s="3">
        <v>5940.53</v>
      </c>
      <c r="P876" s="3">
        <v>7259.47</v>
      </c>
    </row>
    <row r="877" spans="1:16" x14ac:dyDescent="0.25">
      <c r="A877" s="1" t="s">
        <v>13</v>
      </c>
      <c r="B877" s="2">
        <v>118542471</v>
      </c>
      <c r="C877" t="s">
        <v>400</v>
      </c>
      <c r="D877" t="s">
        <v>1137</v>
      </c>
      <c r="E877" t="s">
        <v>58</v>
      </c>
      <c r="F877" t="s">
        <v>1444</v>
      </c>
      <c r="G877">
        <v>309</v>
      </c>
      <c r="H877" s="3">
        <v>10000</v>
      </c>
      <c r="I877">
        <v>0</v>
      </c>
      <c r="J877" s="3">
        <v>10000</v>
      </c>
      <c r="K877">
        <v>287</v>
      </c>
      <c r="L877">
        <v>0</v>
      </c>
      <c r="M877">
        <v>304</v>
      </c>
      <c r="N877">
        <v>829.22</v>
      </c>
      <c r="O877" s="3">
        <v>1420.22</v>
      </c>
      <c r="P877" s="3">
        <v>8579.7800000000007</v>
      </c>
    </row>
    <row r="878" spans="1:16" x14ac:dyDescent="0.25">
      <c r="A878" s="1" t="s">
        <v>13</v>
      </c>
      <c r="B878" s="2">
        <v>114378664</v>
      </c>
      <c r="C878" t="s">
        <v>313</v>
      </c>
      <c r="D878" t="s">
        <v>1117</v>
      </c>
      <c r="E878" t="s">
        <v>314</v>
      </c>
      <c r="F878" t="s">
        <v>1372</v>
      </c>
      <c r="G878">
        <v>31</v>
      </c>
      <c r="H878" s="3">
        <v>25000</v>
      </c>
      <c r="I878">
        <v>0</v>
      </c>
      <c r="J878" s="3">
        <v>25000</v>
      </c>
      <c r="K878">
        <v>717.5</v>
      </c>
      <c r="L878">
        <v>0</v>
      </c>
      <c r="M878">
        <v>760</v>
      </c>
      <c r="N878">
        <v>175</v>
      </c>
      <c r="O878" s="3">
        <v>1652.5</v>
      </c>
      <c r="P878" s="3">
        <v>23347.5</v>
      </c>
    </row>
    <row r="879" spans="1:16" x14ac:dyDescent="0.25">
      <c r="A879" s="1" t="s">
        <v>13</v>
      </c>
      <c r="B879" s="2">
        <v>107542078</v>
      </c>
      <c r="C879" s="4" t="s">
        <v>177</v>
      </c>
      <c r="D879" t="s">
        <v>1109</v>
      </c>
      <c r="E879" t="s">
        <v>178</v>
      </c>
      <c r="F879" t="s">
        <v>1268</v>
      </c>
      <c r="G879">
        <v>6</v>
      </c>
      <c r="H879" s="3">
        <v>70000</v>
      </c>
      <c r="I879">
        <v>0</v>
      </c>
      <c r="J879" s="3">
        <v>70000</v>
      </c>
      <c r="K879" s="3">
        <v>2009</v>
      </c>
      <c r="L879" s="3">
        <v>5368.48</v>
      </c>
      <c r="M879" s="3">
        <v>2128</v>
      </c>
      <c r="N879">
        <v>175</v>
      </c>
      <c r="O879" s="3">
        <v>9680.48</v>
      </c>
      <c r="P879" s="3">
        <v>60319.519999999997</v>
      </c>
    </row>
    <row r="880" spans="1:16" x14ac:dyDescent="0.25">
      <c r="A880" s="1" t="s">
        <v>13</v>
      </c>
      <c r="B880" s="2">
        <v>7100099543</v>
      </c>
      <c r="C880" t="s">
        <v>657</v>
      </c>
      <c r="D880" t="s">
        <v>1082</v>
      </c>
      <c r="E880" t="s">
        <v>56</v>
      </c>
      <c r="F880" s="5">
        <v>7100099543</v>
      </c>
      <c r="G880">
        <v>188</v>
      </c>
      <c r="H880" s="3">
        <v>100000</v>
      </c>
      <c r="I880">
        <v>0</v>
      </c>
      <c r="J880" s="3">
        <v>100000</v>
      </c>
      <c r="K880" s="3">
        <v>2870</v>
      </c>
      <c r="L880" s="3">
        <v>12105.37</v>
      </c>
      <c r="M880" s="3">
        <v>3040</v>
      </c>
      <c r="N880">
        <v>25</v>
      </c>
      <c r="O880" s="3">
        <v>18040.37</v>
      </c>
      <c r="P880" s="3">
        <v>81959.63</v>
      </c>
    </row>
    <row r="881" spans="1:16" x14ac:dyDescent="0.25">
      <c r="A881" s="1" t="s">
        <v>2037</v>
      </c>
      <c r="B881" s="2">
        <v>3400129312</v>
      </c>
      <c r="C881" t="s">
        <v>998</v>
      </c>
      <c r="D881" t="s">
        <v>1133</v>
      </c>
      <c r="E881" t="s">
        <v>181</v>
      </c>
      <c r="F881" t="s">
        <v>1977</v>
      </c>
      <c r="G881">
        <v>1007</v>
      </c>
      <c r="H881" s="3">
        <v>20000</v>
      </c>
      <c r="I881">
        <v>0</v>
      </c>
      <c r="J881" s="3">
        <v>20000</v>
      </c>
      <c r="K881">
        <v>574</v>
      </c>
      <c r="L881">
        <v>0</v>
      </c>
      <c r="M881">
        <v>608</v>
      </c>
      <c r="N881">
        <v>25</v>
      </c>
      <c r="O881" s="3">
        <v>1207</v>
      </c>
      <c r="P881" s="3">
        <v>18793</v>
      </c>
    </row>
    <row r="882" spans="1:16" x14ac:dyDescent="0.25">
      <c r="A882" s="1" t="s">
        <v>13</v>
      </c>
      <c r="B882" s="2">
        <v>7100474175</v>
      </c>
      <c r="C882" t="s">
        <v>680</v>
      </c>
      <c r="D882" t="s">
        <v>1115</v>
      </c>
      <c r="E882" t="s">
        <v>78</v>
      </c>
      <c r="F882" t="s">
        <v>1691</v>
      </c>
      <c r="G882">
        <v>84</v>
      </c>
      <c r="H882" s="3">
        <v>27000</v>
      </c>
      <c r="I882">
        <v>0</v>
      </c>
      <c r="J882" s="3">
        <v>27000</v>
      </c>
      <c r="K882">
        <v>774.9</v>
      </c>
      <c r="L882">
        <v>0</v>
      </c>
      <c r="M882">
        <v>820.8</v>
      </c>
      <c r="N882">
        <v>25</v>
      </c>
      <c r="O882" s="3">
        <v>1620.7</v>
      </c>
      <c r="P882" s="3">
        <v>25379.3</v>
      </c>
    </row>
    <row r="883" spans="1:16" x14ac:dyDescent="0.25">
      <c r="A883" s="1" t="s">
        <v>1865</v>
      </c>
      <c r="B883" s="2">
        <v>104691787</v>
      </c>
      <c r="C883" t="s">
        <v>854</v>
      </c>
      <c r="D883" t="s">
        <v>1101</v>
      </c>
      <c r="E883" t="s">
        <v>289</v>
      </c>
      <c r="F883" t="s">
        <v>1848</v>
      </c>
      <c r="G883">
        <v>25</v>
      </c>
      <c r="H883" s="3">
        <v>60000</v>
      </c>
      <c r="I883">
        <v>0</v>
      </c>
      <c r="J883" s="3">
        <v>60000</v>
      </c>
      <c r="K883" s="3">
        <v>1722</v>
      </c>
      <c r="L883" s="3">
        <v>3486.68</v>
      </c>
      <c r="M883" s="3">
        <v>1824</v>
      </c>
      <c r="N883">
        <v>125</v>
      </c>
      <c r="O883" s="3">
        <v>7157.68</v>
      </c>
      <c r="P883" s="3">
        <v>52842.32</v>
      </c>
    </row>
    <row r="884" spans="1:16" x14ac:dyDescent="0.25">
      <c r="A884" s="1" t="s">
        <v>13</v>
      </c>
      <c r="B884" s="2">
        <v>109951095</v>
      </c>
      <c r="C884" t="s">
        <v>232</v>
      </c>
      <c r="D884" t="s">
        <v>1113</v>
      </c>
      <c r="E884" t="s">
        <v>58</v>
      </c>
      <c r="F884" s="5">
        <v>109951095</v>
      </c>
      <c r="G884">
        <v>148</v>
      </c>
      <c r="H884" s="3">
        <v>13500</v>
      </c>
      <c r="I884">
        <v>0</v>
      </c>
      <c r="J884" s="3">
        <v>13500</v>
      </c>
      <c r="K884">
        <v>387.45</v>
      </c>
      <c r="L884">
        <v>0</v>
      </c>
      <c r="M884">
        <v>410.4</v>
      </c>
      <c r="N884">
        <v>25</v>
      </c>
      <c r="O884">
        <v>822.85</v>
      </c>
      <c r="P884" s="3">
        <v>12677.15</v>
      </c>
    </row>
    <row r="885" spans="1:16" x14ac:dyDescent="0.25">
      <c r="A885" s="1" t="s">
        <v>2037</v>
      </c>
      <c r="B885" s="2">
        <v>22300282633</v>
      </c>
      <c r="C885" s="4" t="s">
        <v>1035</v>
      </c>
      <c r="D885" t="s">
        <v>1147</v>
      </c>
      <c r="E885" t="s">
        <v>1036</v>
      </c>
      <c r="F885" t="s">
        <v>2013</v>
      </c>
      <c r="G885">
        <v>5</v>
      </c>
      <c r="H885" s="3">
        <v>45000</v>
      </c>
      <c r="I885">
        <v>0</v>
      </c>
      <c r="J885" s="3">
        <v>45000</v>
      </c>
      <c r="K885" s="3">
        <v>1291.5</v>
      </c>
      <c r="L885" s="3">
        <v>1148.33</v>
      </c>
      <c r="M885" s="3">
        <v>1368</v>
      </c>
      <c r="N885">
        <v>25</v>
      </c>
      <c r="O885" s="3">
        <v>3832.83</v>
      </c>
      <c r="P885" s="3">
        <v>41167.17</v>
      </c>
    </row>
    <row r="886" spans="1:16" x14ac:dyDescent="0.25">
      <c r="A886" s="1" t="s">
        <v>13</v>
      </c>
      <c r="B886" s="2">
        <v>100924604</v>
      </c>
      <c r="C886" s="4" t="s">
        <v>36</v>
      </c>
      <c r="D886" t="s">
        <v>1120</v>
      </c>
      <c r="E886" t="s">
        <v>37</v>
      </c>
      <c r="F886" t="s">
        <v>1171</v>
      </c>
      <c r="G886">
        <v>1</v>
      </c>
      <c r="H886" s="3">
        <v>26250</v>
      </c>
      <c r="I886">
        <v>0</v>
      </c>
      <c r="J886" s="3">
        <v>26250</v>
      </c>
      <c r="K886">
        <v>753.38</v>
      </c>
      <c r="L886">
        <v>0</v>
      </c>
      <c r="M886">
        <v>798</v>
      </c>
      <c r="N886" s="3">
        <v>7138.88</v>
      </c>
      <c r="O886" s="3">
        <v>8690.26</v>
      </c>
      <c r="P886" s="3">
        <v>17559.740000000002</v>
      </c>
    </row>
    <row r="887" spans="1:16" x14ac:dyDescent="0.25">
      <c r="A887" s="1" t="s">
        <v>13</v>
      </c>
      <c r="B887" s="2">
        <v>40220836528</v>
      </c>
      <c r="C887" t="s">
        <v>791</v>
      </c>
      <c r="D887" t="s">
        <v>1108</v>
      </c>
      <c r="E887" t="s">
        <v>125</v>
      </c>
      <c r="F887" t="s">
        <v>1795</v>
      </c>
      <c r="G887">
        <v>99</v>
      </c>
      <c r="H887" s="3">
        <v>23000</v>
      </c>
      <c r="I887">
        <v>0</v>
      </c>
      <c r="J887" s="3">
        <v>23000</v>
      </c>
      <c r="K887">
        <v>660.1</v>
      </c>
      <c r="L887">
        <v>0</v>
      </c>
      <c r="M887">
        <v>699.2</v>
      </c>
      <c r="N887" s="3">
        <v>1215.1199999999999</v>
      </c>
      <c r="O887" s="3">
        <v>2574.42</v>
      </c>
      <c r="P887" s="3">
        <v>20425.580000000002</v>
      </c>
    </row>
    <row r="888" spans="1:16" x14ac:dyDescent="0.25">
      <c r="A888" s="1" t="s">
        <v>13</v>
      </c>
      <c r="B888" s="2">
        <v>106260243</v>
      </c>
      <c r="C888" t="s">
        <v>147</v>
      </c>
      <c r="D888" t="s">
        <v>1126</v>
      </c>
      <c r="E888" t="s">
        <v>145</v>
      </c>
      <c r="F888" t="s">
        <v>1247</v>
      </c>
      <c r="G888">
        <v>4</v>
      </c>
      <c r="H888" s="3">
        <v>21073.5</v>
      </c>
      <c r="I888">
        <v>0</v>
      </c>
      <c r="J888" s="3">
        <v>21073.5</v>
      </c>
      <c r="K888">
        <v>604.80999999999995</v>
      </c>
      <c r="L888">
        <v>0</v>
      </c>
      <c r="M888">
        <v>640.63</v>
      </c>
      <c r="N888">
        <v>525</v>
      </c>
      <c r="O888" s="3">
        <v>1770.44</v>
      </c>
      <c r="P888" s="3">
        <v>19303.060000000001</v>
      </c>
    </row>
    <row r="889" spans="1:16" x14ac:dyDescent="0.25">
      <c r="A889" s="1" t="s">
        <v>13</v>
      </c>
      <c r="B889" s="2">
        <v>2800080596</v>
      </c>
      <c r="C889" t="s">
        <v>526</v>
      </c>
      <c r="D889" t="s">
        <v>1137</v>
      </c>
      <c r="E889" t="s">
        <v>56</v>
      </c>
      <c r="F889" t="s">
        <v>1555</v>
      </c>
      <c r="G889">
        <v>647</v>
      </c>
      <c r="H889" s="3">
        <v>30000</v>
      </c>
      <c r="I889">
        <v>0</v>
      </c>
      <c r="J889" s="3">
        <v>30000</v>
      </c>
      <c r="K889">
        <v>861</v>
      </c>
      <c r="L889">
        <v>0</v>
      </c>
      <c r="M889">
        <v>912</v>
      </c>
      <c r="N889">
        <v>25</v>
      </c>
      <c r="O889" s="3">
        <v>1798</v>
      </c>
      <c r="P889" s="3">
        <v>28202</v>
      </c>
    </row>
    <row r="890" spans="1:16" x14ac:dyDescent="0.25">
      <c r="A890" s="1" t="s">
        <v>13</v>
      </c>
      <c r="B890" s="2">
        <v>3800155354</v>
      </c>
      <c r="C890" t="s">
        <v>574</v>
      </c>
      <c r="D890" t="s">
        <v>1137</v>
      </c>
      <c r="E890" t="s">
        <v>88</v>
      </c>
      <c r="F890" t="s">
        <v>1600</v>
      </c>
      <c r="G890">
        <v>708</v>
      </c>
      <c r="H890" s="3">
        <v>12500</v>
      </c>
      <c r="I890">
        <v>0</v>
      </c>
      <c r="J890" s="3">
        <v>12500</v>
      </c>
      <c r="K890">
        <v>358.75</v>
      </c>
      <c r="L890">
        <v>0</v>
      </c>
      <c r="M890">
        <v>380</v>
      </c>
      <c r="N890">
        <v>25</v>
      </c>
      <c r="O890">
        <v>763.75</v>
      </c>
      <c r="P890" s="3">
        <v>11736.25</v>
      </c>
    </row>
    <row r="891" spans="1:16" x14ac:dyDescent="0.25">
      <c r="A891" s="1" t="s">
        <v>2037</v>
      </c>
      <c r="B891" s="2">
        <v>22300773219</v>
      </c>
      <c r="C891" s="4" t="s">
        <v>1038</v>
      </c>
      <c r="D891" t="s">
        <v>1110</v>
      </c>
      <c r="E891" t="s">
        <v>878</v>
      </c>
      <c r="F891" t="s">
        <v>2015</v>
      </c>
      <c r="G891">
        <v>51</v>
      </c>
      <c r="H891" s="3">
        <v>31000</v>
      </c>
      <c r="I891">
        <v>0</v>
      </c>
      <c r="J891" s="3">
        <v>31000</v>
      </c>
      <c r="K891">
        <v>889.7</v>
      </c>
      <c r="L891">
        <v>0</v>
      </c>
      <c r="M891">
        <v>942.4</v>
      </c>
      <c r="N891">
        <v>25</v>
      </c>
      <c r="O891" s="3">
        <v>1857.1</v>
      </c>
      <c r="P891" s="3">
        <v>29142.9</v>
      </c>
    </row>
    <row r="892" spans="1:16" x14ac:dyDescent="0.25">
      <c r="A892" s="1" t="s">
        <v>13</v>
      </c>
      <c r="B892" s="2">
        <v>40209333752</v>
      </c>
      <c r="C892" t="s">
        <v>772</v>
      </c>
      <c r="D892" t="s">
        <v>1137</v>
      </c>
      <c r="E892" t="s">
        <v>94</v>
      </c>
      <c r="F892" t="s">
        <v>1777</v>
      </c>
      <c r="G892">
        <v>746</v>
      </c>
      <c r="H892" s="3">
        <v>12500</v>
      </c>
      <c r="I892">
        <v>0</v>
      </c>
      <c r="J892" s="3">
        <v>12500</v>
      </c>
      <c r="K892">
        <v>358.75</v>
      </c>
      <c r="L892">
        <v>0</v>
      </c>
      <c r="M892">
        <v>380</v>
      </c>
      <c r="N892">
        <v>25</v>
      </c>
      <c r="O892">
        <v>763.75</v>
      </c>
      <c r="P892" s="3">
        <v>11736.25</v>
      </c>
    </row>
    <row r="893" spans="1:16" x14ac:dyDescent="0.25">
      <c r="A893" s="1" t="s">
        <v>13</v>
      </c>
      <c r="B893" s="2">
        <v>117383133</v>
      </c>
      <c r="C893" t="s">
        <v>381</v>
      </c>
      <c r="D893" t="s">
        <v>1124</v>
      </c>
      <c r="E893" t="s">
        <v>236</v>
      </c>
      <c r="F893" t="s">
        <v>1425</v>
      </c>
      <c r="G893">
        <v>10</v>
      </c>
      <c r="H893" s="3">
        <v>30712.5</v>
      </c>
      <c r="I893">
        <v>0</v>
      </c>
      <c r="J893" s="3">
        <v>30712.5</v>
      </c>
      <c r="K893">
        <v>881.45</v>
      </c>
      <c r="L893">
        <v>0</v>
      </c>
      <c r="M893">
        <v>933.66</v>
      </c>
      <c r="N893" s="3">
        <v>1365.12</v>
      </c>
      <c r="O893" s="3">
        <v>3180.23</v>
      </c>
      <c r="P893" s="3">
        <v>27532.27</v>
      </c>
    </row>
    <row r="894" spans="1:16" x14ac:dyDescent="0.25">
      <c r="A894" s="1" t="s">
        <v>13</v>
      </c>
      <c r="B894" s="2">
        <v>40222137628</v>
      </c>
      <c r="C894" t="s">
        <v>802</v>
      </c>
      <c r="D894" t="s">
        <v>1137</v>
      </c>
      <c r="E894" t="s">
        <v>27</v>
      </c>
      <c r="F894" t="s">
        <v>1804</v>
      </c>
      <c r="G894">
        <v>670</v>
      </c>
      <c r="H894" s="3">
        <v>15000</v>
      </c>
      <c r="I894">
        <v>0</v>
      </c>
      <c r="J894" s="3">
        <v>15000</v>
      </c>
      <c r="K894">
        <v>430.5</v>
      </c>
      <c r="L894">
        <v>0</v>
      </c>
      <c r="M894">
        <v>456</v>
      </c>
      <c r="N894">
        <v>25</v>
      </c>
      <c r="O894">
        <v>911.5</v>
      </c>
      <c r="P894" s="3">
        <v>14088.5</v>
      </c>
    </row>
    <row r="895" spans="1:16" x14ac:dyDescent="0.25">
      <c r="A895" s="1" t="s">
        <v>13</v>
      </c>
      <c r="B895" s="2">
        <v>107930588</v>
      </c>
      <c r="C895" t="s">
        <v>186</v>
      </c>
      <c r="D895" t="s">
        <v>1127</v>
      </c>
      <c r="E895" t="s">
        <v>129</v>
      </c>
      <c r="F895" t="s">
        <v>1275</v>
      </c>
      <c r="G895">
        <v>8366834</v>
      </c>
      <c r="H895" s="3">
        <v>75000</v>
      </c>
      <c r="I895">
        <v>0</v>
      </c>
      <c r="J895" s="3">
        <v>75000</v>
      </c>
      <c r="K895" s="3">
        <v>2152.5</v>
      </c>
      <c r="L895" s="3">
        <v>6309.38</v>
      </c>
      <c r="M895" s="3">
        <v>2280</v>
      </c>
      <c r="N895" s="3">
        <v>2504.63</v>
      </c>
      <c r="O895" s="3">
        <v>13246.51</v>
      </c>
      <c r="P895" s="3">
        <v>61753.49</v>
      </c>
    </row>
    <row r="896" spans="1:16" x14ac:dyDescent="0.25">
      <c r="A896" s="1" t="s">
        <v>13</v>
      </c>
      <c r="B896" s="2">
        <v>3101995938</v>
      </c>
      <c r="C896" t="s">
        <v>545</v>
      </c>
      <c r="D896" t="s">
        <v>1091</v>
      </c>
      <c r="E896" t="s">
        <v>224</v>
      </c>
      <c r="F896" t="s">
        <v>1573</v>
      </c>
      <c r="G896">
        <v>383</v>
      </c>
      <c r="H896" s="3">
        <v>65000</v>
      </c>
      <c r="I896">
        <v>0</v>
      </c>
      <c r="J896" s="3">
        <v>65000</v>
      </c>
      <c r="K896" s="3">
        <v>1865.5</v>
      </c>
      <c r="L896" s="3">
        <v>4427.58</v>
      </c>
      <c r="M896" s="3">
        <v>1976</v>
      </c>
      <c r="N896">
        <v>75</v>
      </c>
      <c r="O896" s="3">
        <v>8344.08</v>
      </c>
      <c r="P896" s="3">
        <v>56655.92</v>
      </c>
    </row>
    <row r="897" spans="1:16" x14ac:dyDescent="0.25">
      <c r="A897" s="1" t="s">
        <v>13</v>
      </c>
      <c r="B897" s="2">
        <v>5500174916</v>
      </c>
      <c r="C897" t="s">
        <v>624</v>
      </c>
      <c r="D897" t="s">
        <v>1137</v>
      </c>
      <c r="E897" t="s">
        <v>58</v>
      </c>
      <c r="F897" t="s">
        <v>1645</v>
      </c>
      <c r="G897">
        <v>718</v>
      </c>
      <c r="H897" s="3">
        <v>12500</v>
      </c>
      <c r="I897">
        <v>0</v>
      </c>
      <c r="J897" s="3">
        <v>12500</v>
      </c>
      <c r="K897">
        <v>358.75</v>
      </c>
      <c r="L897">
        <v>0</v>
      </c>
      <c r="M897">
        <v>380</v>
      </c>
      <c r="N897">
        <v>25</v>
      </c>
      <c r="O897">
        <v>763.75</v>
      </c>
      <c r="P897" s="3">
        <v>11736.25</v>
      </c>
    </row>
    <row r="898" spans="1:16" x14ac:dyDescent="0.25">
      <c r="H898" s="20">
        <f>SUM(H2:H897)</f>
        <v>33717734.050000004</v>
      </c>
    </row>
  </sheetData>
  <autoFilter ref="A1:P897">
    <sortState ref="A2:P898">
      <sortCondition sortBy="cellColor" ref="C1:C897" dxfId="15"/>
    </sortState>
  </autoFilter>
  <conditionalFormatting sqref="B1:B1048576">
    <cfRule type="duplicateValues" dxfId="12" priority="23"/>
  </conditionalFormatting>
  <conditionalFormatting sqref="C1:C1048576">
    <cfRule type="duplicateValues" dxfId="11" priority="1"/>
  </conditionalFormatting>
  <conditionalFormatting sqref="C1:C1048576">
    <cfRule type="duplicateValues" dxfId="10" priority="9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19"/>
  <sheetViews>
    <sheetView workbookViewId="0">
      <selection activeCell="A4" sqref="A4:XFD19"/>
    </sheetView>
  </sheetViews>
  <sheetFormatPr baseColWidth="10" defaultRowHeight="15" x14ac:dyDescent="0.25"/>
  <sheetData>
    <row r="3" spans="1:23" ht="15.75" thickBot="1" x14ac:dyDescent="0.3"/>
    <row r="4" spans="1:23" s="8" customFormat="1" ht="25.5" customHeight="1" thickBot="1" x14ac:dyDescent="0.25">
      <c r="A4" s="102"/>
      <c r="B4" s="103"/>
      <c r="C4" s="104" t="s">
        <v>1152</v>
      </c>
      <c r="D4" s="105"/>
      <c r="E4" s="106"/>
      <c r="F4" s="88">
        <f>SUM(OAI!F8:F909)</f>
        <v>33843540.400000006</v>
      </c>
      <c r="G4" s="88">
        <f>SUM(OAI!G8:G909)</f>
        <v>2317932.2100000032</v>
      </c>
      <c r="H4" s="88">
        <f>SUM(OAI!H8:H909)</f>
        <v>22550</v>
      </c>
      <c r="I4" s="89">
        <f>SUM(OAI!I8:I909)</f>
        <v>971309.60948000057</v>
      </c>
      <c r="J4" s="89">
        <f>SUM(OAI!J8:J909)</f>
        <v>2402891.3683999996</v>
      </c>
      <c r="K4" s="89">
        <f>SUM(OAI!K8:K909)</f>
        <v>439966.02519999968</v>
      </c>
      <c r="L4" s="89">
        <f>SUM(OAI!L8:L909)</f>
        <v>1028843.6281600008</v>
      </c>
      <c r="M4" s="89">
        <f>SUM(OAI!M8:M909)</f>
        <v>2399507.0143600008</v>
      </c>
      <c r="N4" s="88"/>
      <c r="O4" s="88">
        <f>SUM(OAI!O8:O909)</f>
        <v>7242517.6455999976</v>
      </c>
      <c r="P4" s="88">
        <f>SUM(OAI!P8:P909)</f>
        <v>5449367.1800000146</v>
      </c>
      <c r="Q4" s="88">
        <f>SUM(OAI!Q8:Q909)</f>
        <v>5242364.4079599949</v>
      </c>
      <c r="R4" s="88">
        <f>SUM(OAI!R8:R909)</f>
        <v>28394173.220000014</v>
      </c>
      <c r="S4" s="40"/>
      <c r="T4" s="41"/>
      <c r="U4" s="35"/>
      <c r="V4" s="28"/>
    </row>
    <row r="5" spans="1:23" s="19" customFormat="1" ht="27" customHeight="1" x14ac:dyDescent="0.25">
      <c r="A5" s="44"/>
      <c r="C5" s="45"/>
      <c r="D5" s="45"/>
      <c r="E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6"/>
    </row>
    <row r="6" spans="1:23" s="19" customFormat="1" ht="27" customHeight="1" x14ac:dyDescent="0.25">
      <c r="A6" s="44"/>
      <c r="B6" s="46"/>
      <c r="C6" s="47"/>
      <c r="D6" s="48" t="s">
        <v>1153</v>
      </c>
      <c r="E6" s="49"/>
      <c r="F6" s="50"/>
      <c r="G6" s="51"/>
      <c r="H6" s="49"/>
      <c r="I6" s="52"/>
      <c r="J6" s="49"/>
      <c r="K6" s="25"/>
      <c r="L6" s="25"/>
      <c r="M6" s="139" t="s">
        <v>2185</v>
      </c>
      <c r="N6" s="139"/>
      <c r="O6" s="139"/>
      <c r="P6" s="139"/>
      <c r="Q6" s="139"/>
      <c r="R6" s="25"/>
      <c r="S6" s="25"/>
      <c r="T6" s="26"/>
    </row>
    <row r="7" spans="1:23" s="19" customFormat="1" ht="27" customHeight="1" x14ac:dyDescent="0.25">
      <c r="A7" s="44"/>
      <c r="B7" s="46"/>
      <c r="C7" s="47"/>
      <c r="D7" s="53"/>
      <c r="E7" s="49"/>
      <c r="F7" s="50"/>
      <c r="G7" s="51"/>
      <c r="H7" s="49"/>
      <c r="I7" s="52"/>
      <c r="J7" s="53"/>
      <c r="K7" s="25"/>
      <c r="L7" s="25"/>
      <c r="M7" s="25"/>
      <c r="N7" s="54"/>
      <c r="O7" s="55"/>
      <c r="P7" s="56"/>
      <c r="Q7" s="57"/>
      <c r="R7" s="25"/>
      <c r="S7" s="25"/>
      <c r="T7" s="26"/>
    </row>
    <row r="8" spans="1:23" s="19" customFormat="1" ht="27" customHeight="1" x14ac:dyDescent="0.25">
      <c r="A8" s="44"/>
      <c r="B8" s="46"/>
      <c r="C8" s="140"/>
      <c r="D8" s="140"/>
      <c r="E8" s="140"/>
      <c r="F8" s="50"/>
      <c r="G8" s="58"/>
      <c r="K8" s="25"/>
      <c r="L8" s="25"/>
      <c r="M8" s="141"/>
      <c r="N8" s="141"/>
      <c r="O8" s="141"/>
      <c r="P8" s="141"/>
      <c r="Q8" s="141"/>
      <c r="R8" s="25"/>
      <c r="S8" s="25"/>
      <c r="T8" s="26"/>
      <c r="W8" s="59"/>
    </row>
    <row r="9" spans="1:23" s="62" customFormat="1" ht="27" customHeight="1" x14ac:dyDescent="0.25">
      <c r="A9" s="60"/>
      <c r="B9" s="61"/>
      <c r="C9" s="142" t="s">
        <v>1154</v>
      </c>
      <c r="D9" s="142"/>
      <c r="E9" s="142"/>
      <c r="G9" s="143" t="s">
        <v>2038</v>
      </c>
      <c r="H9" s="143"/>
      <c r="I9" s="143"/>
      <c r="J9" s="143"/>
      <c r="K9" s="63"/>
      <c r="L9" s="64"/>
      <c r="M9" s="177" t="s">
        <v>1156</v>
      </c>
      <c r="N9" s="177"/>
      <c r="O9" s="177"/>
      <c r="P9" s="177"/>
      <c r="Q9" s="177"/>
      <c r="R9" s="64"/>
      <c r="S9" s="64"/>
      <c r="T9" s="65"/>
      <c r="V9" s="66"/>
      <c r="W9" s="66"/>
    </row>
    <row r="10" spans="1:23" s="19" customFormat="1" ht="27" customHeight="1" x14ac:dyDescent="0.25">
      <c r="A10" s="44"/>
      <c r="B10" s="46"/>
      <c r="C10" s="136" t="s">
        <v>1155</v>
      </c>
      <c r="D10" s="136"/>
      <c r="E10" s="136"/>
      <c r="K10" s="25"/>
      <c r="L10" s="25"/>
      <c r="M10" s="136" t="s">
        <v>2186</v>
      </c>
      <c r="N10" s="136"/>
      <c r="O10" s="136"/>
      <c r="P10" s="136"/>
      <c r="Q10" s="136"/>
      <c r="R10" s="25"/>
      <c r="S10" s="25"/>
      <c r="T10" s="26"/>
      <c r="V10" s="46"/>
      <c r="W10" s="59"/>
    </row>
    <row r="11" spans="1:23" s="19" customFormat="1" ht="27" customHeight="1" x14ac:dyDescent="0.25">
      <c r="B11" s="46"/>
      <c r="C11" s="47"/>
      <c r="D11" s="45"/>
      <c r="E11" s="49"/>
      <c r="G11" s="137"/>
      <c r="H11" s="137"/>
      <c r="I11" s="137"/>
      <c r="J11" s="137"/>
      <c r="K11" s="25"/>
      <c r="L11" s="25"/>
      <c r="M11" s="49"/>
      <c r="N11" s="49"/>
      <c r="O11" s="67"/>
      <c r="P11" s="68"/>
      <c r="Q11" s="68"/>
      <c r="R11" s="25"/>
      <c r="S11" s="25"/>
      <c r="T11" s="26"/>
      <c r="V11" s="59"/>
    </row>
    <row r="12" spans="1:23" s="19" customFormat="1" ht="27" customHeight="1" x14ac:dyDescent="0.25">
      <c r="B12" s="46"/>
      <c r="C12" s="47"/>
      <c r="D12" s="53"/>
      <c r="E12" s="69"/>
      <c r="G12" s="138" t="s">
        <v>2187</v>
      </c>
      <c r="H12" s="138"/>
      <c r="I12" s="138"/>
      <c r="J12" s="138"/>
      <c r="K12" s="49"/>
      <c r="L12" s="67"/>
      <c r="M12" s="68"/>
      <c r="N12" s="68"/>
      <c r="O12" s="57"/>
      <c r="P12" s="70"/>
      <c r="Q12" s="57"/>
      <c r="R12" s="25"/>
      <c r="S12" s="25"/>
      <c r="T12" s="26"/>
      <c r="W12" s="59"/>
    </row>
    <row r="13" spans="1:23" s="19" customFormat="1" ht="27" customHeight="1" x14ac:dyDescent="0.25">
      <c r="B13" s="46"/>
      <c r="C13" s="47"/>
      <c r="D13" s="53"/>
      <c r="E13" s="69"/>
      <c r="G13" s="136" t="s">
        <v>2188</v>
      </c>
      <c r="H13" s="136"/>
      <c r="I13" s="136"/>
      <c r="J13" s="136"/>
      <c r="K13" s="49"/>
      <c r="L13" s="67"/>
      <c r="M13" s="68"/>
      <c r="N13" s="68"/>
      <c r="O13" s="57"/>
      <c r="P13" s="70"/>
      <c r="Q13" s="57"/>
      <c r="R13" s="25"/>
      <c r="S13" s="25"/>
      <c r="T13" s="26"/>
      <c r="W13" s="59"/>
    </row>
    <row r="14" spans="1:23" s="8" customFormat="1" ht="27" customHeight="1" x14ac:dyDescent="0.25">
      <c r="B14" s="71" t="s">
        <v>1157</v>
      </c>
      <c r="C14" s="72"/>
      <c r="D14" s="72"/>
      <c r="E14" s="73"/>
      <c r="F14" s="74"/>
      <c r="G14" s="74"/>
      <c r="H14" s="75"/>
      <c r="I14" s="73"/>
      <c r="J14" s="75"/>
      <c r="K14" s="75"/>
      <c r="L14" s="73"/>
      <c r="M14" s="75"/>
      <c r="N14" s="73"/>
      <c r="O14" s="73"/>
      <c r="P14" s="75"/>
      <c r="Q14" s="75"/>
      <c r="R14" s="76"/>
      <c r="S14" s="7"/>
      <c r="T14" s="77"/>
    </row>
    <row r="15" spans="1:23" s="8" customFormat="1" ht="27" customHeight="1" x14ac:dyDescent="0.25">
      <c r="B15" s="74" t="s">
        <v>2189</v>
      </c>
      <c r="C15" s="72"/>
      <c r="D15" s="72"/>
      <c r="E15" s="73"/>
      <c r="F15" s="74"/>
      <c r="G15" s="74"/>
      <c r="H15" s="73"/>
      <c r="I15" s="73"/>
      <c r="J15" s="75"/>
      <c r="K15" s="75"/>
      <c r="L15" s="73"/>
      <c r="M15" s="75"/>
      <c r="N15" s="75"/>
      <c r="O15" s="75"/>
      <c r="P15" s="75"/>
      <c r="Q15" s="75"/>
      <c r="R15" s="76"/>
      <c r="S15" s="7"/>
      <c r="T15" s="77"/>
    </row>
    <row r="16" spans="1:23" s="8" customFormat="1" ht="27" customHeight="1" x14ac:dyDescent="0.25">
      <c r="B16" s="74" t="s">
        <v>2190</v>
      </c>
      <c r="C16" s="72"/>
      <c r="D16" s="72"/>
      <c r="E16" s="73"/>
      <c r="F16" s="74"/>
      <c r="G16" s="74"/>
      <c r="H16" s="73"/>
      <c r="I16" s="73"/>
      <c r="J16" s="75"/>
      <c r="K16" s="75"/>
      <c r="L16" s="73"/>
      <c r="M16" s="75"/>
      <c r="N16" s="75"/>
      <c r="O16" s="75"/>
      <c r="P16" s="75"/>
      <c r="Q16" s="75"/>
      <c r="R16" s="76"/>
      <c r="S16" s="7"/>
      <c r="T16" s="77"/>
    </row>
    <row r="17" spans="2:20" s="8" customFormat="1" ht="27" customHeight="1" x14ac:dyDescent="0.25">
      <c r="B17" s="74" t="s">
        <v>2191</v>
      </c>
      <c r="C17" s="72"/>
      <c r="D17" s="72"/>
      <c r="E17" s="73"/>
      <c r="F17" s="74"/>
      <c r="G17" s="74"/>
      <c r="H17" s="73"/>
      <c r="I17" s="73"/>
      <c r="J17" s="75"/>
      <c r="K17" s="75"/>
      <c r="L17" s="73"/>
      <c r="M17" s="75"/>
      <c r="N17" s="75"/>
      <c r="O17" s="75"/>
      <c r="P17" s="75"/>
      <c r="Q17" s="75"/>
      <c r="R17" s="76"/>
      <c r="S17" s="7"/>
      <c r="T17" s="77"/>
    </row>
    <row r="18" spans="2:20" s="8" customFormat="1" ht="27" customHeight="1" x14ac:dyDescent="0.25">
      <c r="B18" s="74" t="s">
        <v>2192</v>
      </c>
      <c r="C18" s="72"/>
      <c r="D18" s="72"/>
      <c r="E18" s="73"/>
      <c r="F18" s="74"/>
      <c r="G18" s="74"/>
      <c r="H18" s="73"/>
      <c r="I18" s="73"/>
      <c r="J18" s="75"/>
      <c r="K18" s="75"/>
      <c r="L18" s="73"/>
      <c r="M18" s="75"/>
      <c r="N18" s="75"/>
      <c r="O18" s="75"/>
      <c r="P18" s="75"/>
      <c r="Q18" s="75"/>
      <c r="R18" s="76"/>
      <c r="S18" s="7"/>
      <c r="T18" s="77"/>
    </row>
    <row r="19" spans="2:20" s="78" customFormat="1" ht="27" customHeight="1" x14ac:dyDescent="0.25">
      <c r="B19" s="135" t="s">
        <v>2193</v>
      </c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79"/>
      <c r="N19" s="79"/>
      <c r="O19" s="79"/>
      <c r="P19" s="79"/>
      <c r="Q19" s="79"/>
      <c r="R19" s="80"/>
      <c r="S19" s="81"/>
      <c r="T19" s="82"/>
    </row>
  </sheetData>
  <mergeCells count="12">
    <mergeCell ref="B19:L19"/>
    <mergeCell ref="M6:Q6"/>
    <mergeCell ref="C8:E8"/>
    <mergeCell ref="M8:Q8"/>
    <mergeCell ref="C9:E9"/>
    <mergeCell ref="G9:J9"/>
    <mergeCell ref="M10:Q10"/>
    <mergeCell ref="G11:J11"/>
    <mergeCell ref="G12:J12"/>
    <mergeCell ref="M9:Q9"/>
    <mergeCell ref="C10:E10"/>
    <mergeCell ref="G13:J13"/>
  </mergeCells>
  <conditionalFormatting sqref="C11:C19 C5:C8">
    <cfRule type="duplicateValues" dxfId="9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sqref="A1:XFD18"/>
    </sheetView>
  </sheetViews>
  <sheetFormatPr baseColWidth="10" defaultRowHeight="15" x14ac:dyDescent="0.25"/>
  <sheetData>
    <row r="1" spans="1:23" s="8" customFormat="1" ht="25.5" customHeight="1" x14ac:dyDescent="0.2">
      <c r="A1" s="83"/>
      <c r="B1" s="84"/>
      <c r="C1" s="85" t="s">
        <v>1152</v>
      </c>
      <c r="D1" s="86"/>
      <c r="E1" s="87"/>
      <c r="F1" s="88">
        <f>SUM(OAI!F8:F903)</f>
        <v>33676040.400000006</v>
      </c>
      <c r="G1" s="88">
        <f>SUM(OAI!G8:G903)</f>
        <v>2317489.5600000033</v>
      </c>
      <c r="H1" s="88">
        <f>SUM(OAI!H8:H903)</f>
        <v>22400</v>
      </c>
      <c r="I1" s="89">
        <f>SUM(OAI!I8:I903)</f>
        <v>966502.35948000045</v>
      </c>
      <c r="J1" s="89">
        <f>SUM(OAI!J8:J903)</f>
        <v>2390998.8683999996</v>
      </c>
      <c r="K1" s="89">
        <f>SUM(OAI!K8:K903)</f>
        <v>437788.52519999968</v>
      </c>
      <c r="L1" s="89">
        <f>SUM(OAI!L8:L903)</f>
        <v>1023751.6281600007</v>
      </c>
      <c r="M1" s="89">
        <f>SUM(OAI!M8:M903)</f>
        <v>2387631.2643600013</v>
      </c>
      <c r="N1" s="88"/>
      <c r="O1" s="88">
        <f>SUM(OAI!O8:O903)</f>
        <v>7206672.6455999976</v>
      </c>
      <c r="P1" s="88">
        <f>SUM(OAI!P8:P903)</f>
        <v>5435642.4000000134</v>
      </c>
      <c r="Q1" s="88">
        <f>SUM(OAI!Q8:Q903)</f>
        <v>5216418.6579599958</v>
      </c>
      <c r="R1" s="88">
        <f>SUM(OAI!R8:R903)</f>
        <v>28240398.000000007</v>
      </c>
      <c r="S1" s="40"/>
      <c r="T1" s="41"/>
      <c r="U1" s="35"/>
      <c r="V1" s="28"/>
    </row>
    <row r="2" spans="1:23" s="19" customFormat="1" ht="27" customHeight="1" x14ac:dyDescent="0.25">
      <c r="A2" s="44"/>
      <c r="C2" s="45"/>
      <c r="D2" s="45"/>
      <c r="E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3" s="19" customFormat="1" ht="27" customHeight="1" x14ac:dyDescent="0.25">
      <c r="A3" s="44"/>
      <c r="B3" s="46"/>
      <c r="C3" s="47"/>
      <c r="D3" s="48" t="s">
        <v>1153</v>
      </c>
      <c r="E3" s="49"/>
      <c r="F3" s="50"/>
      <c r="G3" s="51"/>
      <c r="H3" s="49"/>
      <c r="I3" s="52"/>
      <c r="J3" s="49"/>
      <c r="K3" s="25"/>
      <c r="L3" s="25"/>
      <c r="M3" s="139" t="s">
        <v>2185</v>
      </c>
      <c r="N3" s="139"/>
      <c r="O3" s="139"/>
      <c r="P3" s="139"/>
      <c r="Q3" s="139"/>
      <c r="R3" s="25"/>
      <c r="S3" s="25"/>
      <c r="T3" s="26"/>
    </row>
    <row r="4" spans="1:23" s="19" customFormat="1" ht="27" customHeight="1" x14ac:dyDescent="0.25">
      <c r="A4" s="44"/>
      <c r="B4" s="46"/>
      <c r="C4" s="47"/>
      <c r="D4" s="53"/>
      <c r="E4" s="49"/>
      <c r="F4" s="50"/>
      <c r="G4" s="51"/>
      <c r="H4" s="49"/>
      <c r="I4" s="52"/>
      <c r="J4" s="53"/>
      <c r="K4" s="25"/>
      <c r="L4" s="25"/>
      <c r="M4" s="25"/>
      <c r="N4" s="54"/>
      <c r="O4" s="55"/>
      <c r="P4" s="56"/>
      <c r="Q4" s="57"/>
      <c r="R4" s="25"/>
      <c r="S4" s="25"/>
      <c r="T4" s="26"/>
    </row>
    <row r="5" spans="1:23" s="19" customFormat="1" ht="27" customHeight="1" x14ac:dyDescent="0.25">
      <c r="A5" s="44"/>
      <c r="B5" s="46"/>
      <c r="C5" s="140"/>
      <c r="D5" s="140"/>
      <c r="E5" s="140"/>
      <c r="F5" s="50"/>
      <c r="G5" s="58"/>
      <c r="K5" s="25"/>
      <c r="L5" s="25"/>
      <c r="M5" s="141"/>
      <c r="N5" s="141"/>
      <c r="O5" s="141"/>
      <c r="P5" s="141"/>
      <c r="Q5" s="141"/>
      <c r="R5" s="25"/>
      <c r="S5" s="25"/>
      <c r="T5" s="26"/>
      <c r="W5" s="59"/>
    </row>
    <row r="6" spans="1:23" s="62" customFormat="1" ht="27" customHeight="1" x14ac:dyDescent="0.25">
      <c r="A6" s="60"/>
      <c r="B6" s="61"/>
      <c r="C6" s="142" t="s">
        <v>1154</v>
      </c>
      <c r="D6" s="142"/>
      <c r="E6" s="142"/>
      <c r="G6" s="143" t="s">
        <v>2038</v>
      </c>
      <c r="H6" s="143"/>
      <c r="I6" s="143"/>
      <c r="J6" s="143"/>
      <c r="K6" s="63"/>
      <c r="L6" s="64"/>
      <c r="M6" s="177" t="s">
        <v>1156</v>
      </c>
      <c r="N6" s="177"/>
      <c r="O6" s="177"/>
      <c r="P6" s="177"/>
      <c r="Q6" s="177"/>
      <c r="R6" s="64"/>
      <c r="S6" s="64"/>
      <c r="T6" s="65"/>
      <c r="V6" s="66"/>
      <c r="W6" s="66"/>
    </row>
    <row r="7" spans="1:23" s="19" customFormat="1" ht="27" customHeight="1" x14ac:dyDescent="0.25">
      <c r="A7" s="44"/>
      <c r="B7" s="46"/>
      <c r="C7" s="136" t="s">
        <v>1155</v>
      </c>
      <c r="D7" s="136"/>
      <c r="E7" s="136"/>
      <c r="K7" s="25"/>
      <c r="L7" s="25"/>
      <c r="M7" s="136" t="s">
        <v>2186</v>
      </c>
      <c r="N7" s="136"/>
      <c r="O7" s="136"/>
      <c r="P7" s="136"/>
      <c r="Q7" s="136"/>
      <c r="R7" s="25"/>
      <c r="S7" s="25"/>
      <c r="T7" s="26"/>
      <c r="V7" s="46"/>
      <c r="W7" s="59"/>
    </row>
    <row r="8" spans="1:23" s="19" customFormat="1" ht="27" customHeight="1" x14ac:dyDescent="0.25">
      <c r="B8" s="46"/>
      <c r="C8" s="47"/>
      <c r="D8" s="45"/>
      <c r="E8" s="49"/>
      <c r="G8" s="137"/>
      <c r="H8" s="137"/>
      <c r="I8" s="137"/>
      <c r="J8" s="137"/>
      <c r="K8" s="25"/>
      <c r="L8" s="25"/>
      <c r="M8" s="49"/>
      <c r="N8" s="49"/>
      <c r="O8" s="67"/>
      <c r="P8" s="68"/>
      <c r="Q8" s="68"/>
      <c r="R8" s="25"/>
      <c r="S8" s="25"/>
      <c r="T8" s="26"/>
      <c r="V8" s="59"/>
    </row>
    <row r="9" spans="1:23" s="19" customFormat="1" ht="27" customHeight="1" x14ac:dyDescent="0.25">
      <c r="B9" s="46"/>
      <c r="C9" s="47"/>
      <c r="D9" s="53"/>
      <c r="E9" s="69"/>
      <c r="G9" s="138" t="s">
        <v>2187</v>
      </c>
      <c r="H9" s="138"/>
      <c r="I9" s="138"/>
      <c r="J9" s="138"/>
      <c r="K9" s="49"/>
      <c r="L9" s="67"/>
      <c r="M9" s="68"/>
      <c r="N9" s="68"/>
      <c r="O9" s="57"/>
      <c r="P9" s="70"/>
      <c r="Q9" s="57"/>
      <c r="R9" s="25"/>
      <c r="S9" s="25"/>
      <c r="T9" s="26"/>
      <c r="W9" s="59"/>
    </row>
    <row r="10" spans="1:23" s="19" customFormat="1" ht="27" customHeight="1" x14ac:dyDescent="0.25">
      <c r="B10" s="46"/>
      <c r="C10" s="47"/>
      <c r="D10" s="53"/>
      <c r="E10" s="69"/>
      <c r="G10" s="136" t="s">
        <v>2188</v>
      </c>
      <c r="H10" s="136"/>
      <c r="I10" s="136"/>
      <c r="J10" s="136"/>
      <c r="K10" s="49"/>
      <c r="L10" s="67"/>
      <c r="M10" s="68"/>
      <c r="N10" s="68"/>
      <c r="O10" s="57"/>
      <c r="P10" s="70"/>
      <c r="Q10" s="57"/>
      <c r="R10" s="25"/>
      <c r="S10" s="25"/>
      <c r="T10" s="26"/>
      <c r="W10" s="59"/>
    </row>
    <row r="11" spans="1:23" s="8" customFormat="1" ht="27" customHeight="1" x14ac:dyDescent="0.25">
      <c r="B11" s="71" t="s">
        <v>1157</v>
      </c>
      <c r="C11" s="72"/>
      <c r="D11" s="72"/>
      <c r="E11" s="73"/>
      <c r="F11" s="74"/>
      <c r="G11" s="74"/>
      <c r="H11" s="75"/>
      <c r="I11" s="73"/>
      <c r="J11" s="75"/>
      <c r="K11" s="75"/>
      <c r="L11" s="73"/>
      <c r="M11" s="75"/>
      <c r="N11" s="73"/>
      <c r="O11" s="73"/>
      <c r="P11" s="75"/>
      <c r="Q11" s="75"/>
      <c r="R11" s="76"/>
      <c r="S11" s="7"/>
      <c r="T11" s="77"/>
    </row>
    <row r="12" spans="1:23" s="8" customFormat="1" ht="27" customHeight="1" x14ac:dyDescent="0.25">
      <c r="B12" s="74" t="s">
        <v>2189</v>
      </c>
      <c r="C12" s="72"/>
      <c r="D12" s="72"/>
      <c r="E12" s="73"/>
      <c r="F12" s="74"/>
      <c r="G12" s="74"/>
      <c r="H12" s="73"/>
      <c r="I12" s="73"/>
      <c r="J12" s="75"/>
      <c r="K12" s="75"/>
      <c r="L12" s="73"/>
      <c r="M12" s="75"/>
      <c r="N12" s="75"/>
      <c r="O12" s="75"/>
      <c r="P12" s="75"/>
      <c r="Q12" s="75"/>
      <c r="R12" s="76"/>
      <c r="S12" s="7"/>
      <c r="T12" s="77"/>
    </row>
    <row r="13" spans="1:23" s="8" customFormat="1" ht="27" customHeight="1" x14ac:dyDescent="0.25">
      <c r="B13" s="74" t="s">
        <v>2190</v>
      </c>
      <c r="C13" s="72"/>
      <c r="D13" s="72"/>
      <c r="E13" s="73"/>
      <c r="F13" s="74"/>
      <c r="G13" s="74"/>
      <c r="H13" s="73"/>
      <c r="I13" s="73"/>
      <c r="J13" s="75"/>
      <c r="K13" s="75"/>
      <c r="L13" s="73"/>
      <c r="M13" s="75"/>
      <c r="N13" s="75"/>
      <c r="O13" s="75"/>
      <c r="P13" s="75"/>
      <c r="Q13" s="75"/>
      <c r="R13" s="76"/>
      <c r="S13" s="7"/>
      <c r="T13" s="77"/>
    </row>
    <row r="14" spans="1:23" s="8" customFormat="1" ht="27" customHeight="1" x14ac:dyDescent="0.25">
      <c r="B14" s="74" t="s">
        <v>2191</v>
      </c>
      <c r="C14" s="72"/>
      <c r="D14" s="72"/>
      <c r="E14" s="73"/>
      <c r="F14" s="74"/>
      <c r="G14" s="74"/>
      <c r="H14" s="73"/>
      <c r="I14" s="73"/>
      <c r="J14" s="75"/>
      <c r="K14" s="75"/>
      <c r="L14" s="73"/>
      <c r="M14" s="75"/>
      <c r="N14" s="75"/>
      <c r="O14" s="75"/>
      <c r="P14" s="75"/>
      <c r="Q14" s="75"/>
      <c r="R14" s="76"/>
      <c r="S14" s="7"/>
      <c r="T14" s="77"/>
    </row>
    <row r="15" spans="1:23" s="8" customFormat="1" ht="27" customHeight="1" x14ac:dyDescent="0.25">
      <c r="B15" s="74" t="s">
        <v>2192</v>
      </c>
      <c r="C15" s="72"/>
      <c r="D15" s="72"/>
      <c r="E15" s="73"/>
      <c r="F15" s="74"/>
      <c r="G15" s="74"/>
      <c r="H15" s="73"/>
      <c r="I15" s="73"/>
      <c r="J15" s="75"/>
      <c r="K15" s="75"/>
      <c r="L15" s="73"/>
      <c r="M15" s="75"/>
      <c r="N15" s="75"/>
      <c r="O15" s="75"/>
      <c r="P15" s="75"/>
      <c r="Q15" s="75"/>
      <c r="R15" s="76"/>
      <c r="S15" s="7"/>
      <c r="T15" s="77"/>
    </row>
    <row r="16" spans="1:23" s="78" customFormat="1" ht="27" customHeight="1" x14ac:dyDescent="0.25">
      <c r="B16" s="135" t="s">
        <v>2193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79"/>
      <c r="N16" s="79"/>
      <c r="O16" s="79"/>
      <c r="P16" s="79"/>
      <c r="Q16" s="79"/>
      <c r="R16" s="80"/>
      <c r="S16" s="81"/>
      <c r="T16" s="82"/>
    </row>
    <row r="17" spans="1:22" s="8" customFormat="1" x14ac:dyDescent="0.25">
      <c r="A17" s="7"/>
      <c r="B17" s="16"/>
      <c r="C17" s="17"/>
      <c r="D17" s="7"/>
      <c r="E17" s="15"/>
      <c r="F17" s="7"/>
      <c r="G17" s="7"/>
      <c r="H17" s="7"/>
      <c r="I17" s="9"/>
      <c r="J17" s="9"/>
      <c r="K17" s="9"/>
      <c r="L17" s="9"/>
      <c r="M17" s="9"/>
      <c r="N17" s="7"/>
      <c r="O17" s="7"/>
      <c r="P17" s="7"/>
      <c r="Q17" s="7"/>
      <c r="R17" s="7"/>
      <c r="S17" s="7"/>
      <c r="T17" s="7"/>
      <c r="U17" s="7"/>
      <c r="V17" s="27"/>
    </row>
    <row r="18" spans="1:22" s="8" customFormat="1" x14ac:dyDescent="0.25">
      <c r="A18" s="7"/>
      <c r="B18" s="16"/>
      <c r="C18" s="17"/>
      <c r="D18" s="7"/>
      <c r="E18" s="15"/>
      <c r="F18" s="7"/>
      <c r="G18" s="7"/>
      <c r="H18" s="7"/>
      <c r="I18" s="9"/>
      <c r="J18" s="9"/>
      <c r="K18" s="9"/>
      <c r="L18" s="9"/>
      <c r="M18" s="9"/>
      <c r="N18" s="7"/>
      <c r="O18" s="7"/>
      <c r="P18" s="7"/>
      <c r="Q18" s="7"/>
      <c r="R18" s="7"/>
      <c r="S18" s="7"/>
      <c r="T18" s="7"/>
      <c r="U18" s="7"/>
      <c r="V18" s="27"/>
    </row>
  </sheetData>
  <mergeCells count="12">
    <mergeCell ref="M3:Q3"/>
    <mergeCell ref="C5:E5"/>
    <mergeCell ref="M5:Q5"/>
    <mergeCell ref="C6:E6"/>
    <mergeCell ref="G6:J6"/>
    <mergeCell ref="M6:Q6"/>
    <mergeCell ref="B16:L16"/>
    <mergeCell ref="C7:E7"/>
    <mergeCell ref="M7:Q7"/>
    <mergeCell ref="G8:J8"/>
    <mergeCell ref="G9:J9"/>
    <mergeCell ref="G10:J10"/>
  </mergeCells>
  <conditionalFormatting sqref="B17:B18">
    <cfRule type="duplicateValues" dxfId="8" priority="2"/>
  </conditionalFormatting>
  <conditionalFormatting sqref="B17:B18">
    <cfRule type="duplicateValues" dxfId="7" priority="3"/>
  </conditionalFormatting>
  <conditionalFormatting sqref="C8:C16 C2:C5">
    <cfRule type="duplicateValues" dxfId="6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86"/>
  <sheetViews>
    <sheetView topLeftCell="A63" workbookViewId="0">
      <selection activeCell="H71" sqref="H71"/>
    </sheetView>
  </sheetViews>
  <sheetFormatPr baseColWidth="10" defaultRowHeight="15" x14ac:dyDescent="0.25"/>
  <cols>
    <col min="2" max="2" width="4.42578125" customWidth="1"/>
    <col min="3" max="3" width="34.28515625" customWidth="1"/>
    <col min="4" max="4" width="18.85546875" customWidth="1"/>
    <col min="5" max="5" width="40" customWidth="1"/>
    <col min="6" max="6" width="12.42578125" customWidth="1"/>
    <col min="8" max="8" width="17.85546875" customWidth="1"/>
  </cols>
  <sheetData>
    <row r="3" spans="2:6" ht="15.75" thickBot="1" x14ac:dyDescent="0.3"/>
    <row r="4" spans="2:6" x14ac:dyDescent="0.25">
      <c r="B4" s="178" t="s">
        <v>1061</v>
      </c>
      <c r="C4" s="181" t="s">
        <v>1</v>
      </c>
      <c r="D4" s="181" t="s">
        <v>2</v>
      </c>
      <c r="E4" s="184" t="s">
        <v>1062</v>
      </c>
      <c r="F4" s="181" t="s">
        <v>1063</v>
      </c>
    </row>
    <row r="5" spans="2:6" x14ac:dyDescent="0.25">
      <c r="B5" s="179"/>
      <c r="C5" s="182"/>
      <c r="D5" s="182"/>
      <c r="E5" s="185"/>
      <c r="F5" s="182"/>
    </row>
    <row r="6" spans="2:6" x14ac:dyDescent="0.25">
      <c r="B6" s="180"/>
      <c r="C6" s="183"/>
      <c r="D6" s="183"/>
      <c r="E6" s="186"/>
      <c r="F6" s="183"/>
    </row>
    <row r="7" spans="2:6" x14ac:dyDescent="0.25">
      <c r="B7" s="36">
        <v>1</v>
      </c>
      <c r="C7" s="90" t="s">
        <v>902</v>
      </c>
      <c r="D7" s="90" t="s">
        <v>903</v>
      </c>
      <c r="E7" s="90" t="s">
        <v>1132</v>
      </c>
      <c r="F7" s="98" t="s">
        <v>2182</v>
      </c>
    </row>
    <row r="8" spans="2:6" x14ac:dyDescent="0.25">
      <c r="B8" s="36">
        <v>2</v>
      </c>
      <c r="C8" s="90" t="s">
        <v>398</v>
      </c>
      <c r="D8" s="90" t="s">
        <v>76</v>
      </c>
      <c r="E8" s="90" t="s">
        <v>1107</v>
      </c>
      <c r="F8" s="99" t="s">
        <v>2182</v>
      </c>
    </row>
    <row r="9" spans="2:6" x14ac:dyDescent="0.25">
      <c r="B9" s="36">
        <v>3</v>
      </c>
      <c r="C9" s="90" t="s">
        <v>2133</v>
      </c>
      <c r="D9" s="90" t="s">
        <v>56</v>
      </c>
      <c r="E9" s="90" t="s">
        <v>1109</v>
      </c>
      <c r="F9" s="99" t="s">
        <v>2182</v>
      </c>
    </row>
    <row r="10" spans="2:6" x14ac:dyDescent="0.25">
      <c r="B10" s="36">
        <v>4</v>
      </c>
      <c r="C10" s="90" t="s">
        <v>859</v>
      </c>
      <c r="D10" s="90" t="s">
        <v>56</v>
      </c>
      <c r="E10" s="90" t="s">
        <v>1139</v>
      </c>
      <c r="F10" s="99" t="s">
        <v>2182</v>
      </c>
    </row>
    <row r="11" spans="2:6" x14ac:dyDescent="0.25">
      <c r="B11" s="36">
        <v>5</v>
      </c>
      <c r="C11" s="90" t="s">
        <v>211</v>
      </c>
      <c r="D11" s="90" t="s">
        <v>212</v>
      </c>
      <c r="E11" s="90" t="s">
        <v>1136</v>
      </c>
      <c r="F11" s="99" t="s">
        <v>2182</v>
      </c>
    </row>
    <row r="12" spans="2:6" x14ac:dyDescent="0.25">
      <c r="B12" s="36">
        <v>6</v>
      </c>
      <c r="C12" s="90" t="s">
        <v>655</v>
      </c>
      <c r="D12" s="90" t="s">
        <v>656</v>
      </c>
      <c r="E12" s="90" t="s">
        <v>1118</v>
      </c>
      <c r="F12" s="99" t="s">
        <v>2182</v>
      </c>
    </row>
    <row r="13" spans="2:6" x14ac:dyDescent="0.25">
      <c r="B13" s="36">
        <v>7</v>
      </c>
      <c r="C13" s="90" t="s">
        <v>890</v>
      </c>
      <c r="D13" s="90" t="s">
        <v>56</v>
      </c>
      <c r="E13" s="90" t="s">
        <v>1101</v>
      </c>
      <c r="F13" s="99" t="s">
        <v>2182</v>
      </c>
    </row>
    <row r="14" spans="2:6" x14ac:dyDescent="0.25">
      <c r="B14" s="36">
        <v>8</v>
      </c>
      <c r="C14" s="90" t="s">
        <v>865</v>
      </c>
      <c r="D14" s="90" t="s">
        <v>56</v>
      </c>
      <c r="E14" s="90" t="s">
        <v>1134</v>
      </c>
      <c r="F14" s="99" t="s">
        <v>2182</v>
      </c>
    </row>
    <row r="15" spans="2:6" x14ac:dyDescent="0.25">
      <c r="B15" s="36">
        <v>9</v>
      </c>
      <c r="C15" s="90" t="s">
        <v>568</v>
      </c>
      <c r="D15" s="90" t="s">
        <v>21</v>
      </c>
      <c r="E15" s="90" t="s">
        <v>1124</v>
      </c>
      <c r="F15" s="99" t="s">
        <v>2182</v>
      </c>
    </row>
    <row r="16" spans="2:6" x14ac:dyDescent="0.25">
      <c r="B16" s="36">
        <v>10</v>
      </c>
      <c r="C16" s="90" t="s">
        <v>377</v>
      </c>
      <c r="D16" s="90" t="s">
        <v>21</v>
      </c>
      <c r="E16" s="90" t="s">
        <v>1124</v>
      </c>
      <c r="F16" s="99" t="s">
        <v>2182</v>
      </c>
    </row>
    <row r="17" spans="2:6" x14ac:dyDescent="0.25">
      <c r="B17" s="36">
        <v>11</v>
      </c>
      <c r="C17" s="90" t="s">
        <v>359</v>
      </c>
      <c r="D17" s="90" t="s">
        <v>21</v>
      </c>
      <c r="E17" s="90" t="s">
        <v>1124</v>
      </c>
      <c r="F17" s="99" t="s">
        <v>2182</v>
      </c>
    </row>
    <row r="18" spans="2:6" x14ac:dyDescent="0.25">
      <c r="B18" s="36">
        <v>12</v>
      </c>
      <c r="C18" s="90" t="s">
        <v>295</v>
      </c>
      <c r="D18" s="90" t="s">
        <v>21</v>
      </c>
      <c r="E18" s="90" t="s">
        <v>1124</v>
      </c>
      <c r="F18" s="99" t="s">
        <v>2182</v>
      </c>
    </row>
    <row r="19" spans="2:6" x14ac:dyDescent="0.25">
      <c r="B19" s="36">
        <v>13</v>
      </c>
      <c r="C19" s="90" t="s">
        <v>75</v>
      </c>
      <c r="D19" s="90" t="s">
        <v>76</v>
      </c>
      <c r="E19" s="90" t="s">
        <v>1108</v>
      </c>
      <c r="F19" s="99" t="s">
        <v>2182</v>
      </c>
    </row>
    <row r="20" spans="2:6" x14ac:dyDescent="0.25">
      <c r="B20" s="36">
        <v>14</v>
      </c>
      <c r="C20" s="90" t="s">
        <v>140</v>
      </c>
      <c r="D20" s="90" t="s">
        <v>141</v>
      </c>
      <c r="E20" s="90" t="s">
        <v>1114</v>
      </c>
      <c r="F20" s="99" t="s">
        <v>2182</v>
      </c>
    </row>
    <row r="21" spans="2:6" x14ac:dyDescent="0.25">
      <c r="B21" s="36">
        <v>15</v>
      </c>
      <c r="C21" s="90" t="s">
        <v>519</v>
      </c>
      <c r="D21" s="90" t="s">
        <v>212</v>
      </c>
      <c r="E21" s="90" t="s">
        <v>1082</v>
      </c>
      <c r="F21" s="99" t="s">
        <v>2182</v>
      </c>
    </row>
    <row r="22" spans="2:6" x14ac:dyDescent="0.25">
      <c r="B22" s="36">
        <v>16</v>
      </c>
      <c r="C22" s="90" t="s">
        <v>2109</v>
      </c>
      <c r="D22" s="90" t="s">
        <v>21</v>
      </c>
      <c r="E22" s="90" t="s">
        <v>1082</v>
      </c>
      <c r="F22" s="99" t="s">
        <v>2182</v>
      </c>
    </row>
    <row r="23" spans="2:6" x14ac:dyDescent="0.25">
      <c r="B23" s="36">
        <v>17</v>
      </c>
      <c r="C23" s="90" t="s">
        <v>488</v>
      </c>
      <c r="D23" s="90" t="s">
        <v>489</v>
      </c>
      <c r="E23" s="90" t="s">
        <v>1082</v>
      </c>
      <c r="F23" s="99" t="s">
        <v>2182</v>
      </c>
    </row>
    <row r="24" spans="2:6" x14ac:dyDescent="0.25">
      <c r="B24" s="36">
        <v>18</v>
      </c>
      <c r="C24" s="90" t="s">
        <v>2051</v>
      </c>
      <c r="D24" s="90" t="s">
        <v>21</v>
      </c>
      <c r="E24" s="90" t="s">
        <v>1082</v>
      </c>
      <c r="F24" s="99" t="s">
        <v>2182</v>
      </c>
    </row>
    <row r="25" spans="2:6" x14ac:dyDescent="0.25">
      <c r="B25" s="36">
        <v>19</v>
      </c>
      <c r="C25" s="90" t="s">
        <v>549</v>
      </c>
      <c r="D25" s="90" t="s">
        <v>21</v>
      </c>
      <c r="E25" s="90" t="s">
        <v>1082</v>
      </c>
      <c r="F25" s="99" t="s">
        <v>2182</v>
      </c>
    </row>
    <row r="26" spans="2:6" x14ac:dyDescent="0.25">
      <c r="B26" s="36">
        <v>20</v>
      </c>
      <c r="C26" s="90" t="s">
        <v>2120</v>
      </c>
      <c r="D26" s="90" t="s">
        <v>212</v>
      </c>
      <c r="E26" s="90" t="s">
        <v>1082</v>
      </c>
      <c r="F26" s="99" t="s">
        <v>2182</v>
      </c>
    </row>
    <row r="27" spans="2:6" x14ac:dyDescent="0.25">
      <c r="B27" s="36">
        <v>21</v>
      </c>
      <c r="C27" s="90" t="s">
        <v>657</v>
      </c>
      <c r="D27" s="90" t="s">
        <v>56</v>
      </c>
      <c r="E27" s="90" t="s">
        <v>1082</v>
      </c>
      <c r="F27" s="99" t="s">
        <v>2182</v>
      </c>
    </row>
    <row r="28" spans="2:6" x14ac:dyDescent="0.25">
      <c r="B28" s="36">
        <v>22</v>
      </c>
      <c r="C28" s="90" t="s">
        <v>55</v>
      </c>
      <c r="D28" s="90" t="s">
        <v>56</v>
      </c>
      <c r="E28" s="90" t="s">
        <v>1082</v>
      </c>
      <c r="F28" s="99" t="s">
        <v>2182</v>
      </c>
    </row>
    <row r="29" spans="2:6" x14ac:dyDescent="0.25">
      <c r="B29" s="36">
        <v>23</v>
      </c>
      <c r="C29" s="90" t="s">
        <v>2056</v>
      </c>
      <c r="D29" s="90" t="s">
        <v>212</v>
      </c>
      <c r="E29" s="90" t="s">
        <v>1082</v>
      </c>
      <c r="F29" s="99" t="s">
        <v>2182</v>
      </c>
    </row>
    <row r="30" spans="2:6" x14ac:dyDescent="0.25">
      <c r="B30" s="36">
        <v>24</v>
      </c>
      <c r="C30" s="90" t="s">
        <v>504</v>
      </c>
      <c r="D30" s="90" t="s">
        <v>489</v>
      </c>
      <c r="E30" s="90" t="s">
        <v>1082</v>
      </c>
      <c r="F30" s="99" t="s">
        <v>2182</v>
      </c>
    </row>
    <row r="31" spans="2:6" x14ac:dyDescent="0.25">
      <c r="B31" s="36">
        <v>25</v>
      </c>
      <c r="C31" s="90" t="s">
        <v>2205</v>
      </c>
      <c r="D31" s="90" t="s">
        <v>21</v>
      </c>
      <c r="E31" s="90" t="s">
        <v>1082</v>
      </c>
      <c r="F31" s="99" t="s">
        <v>2182</v>
      </c>
    </row>
    <row r="32" spans="2:6" x14ac:dyDescent="0.25">
      <c r="B32" s="36">
        <v>26</v>
      </c>
      <c r="C32" s="90" t="s">
        <v>353</v>
      </c>
      <c r="D32" s="90" t="s">
        <v>354</v>
      </c>
      <c r="E32" s="90" t="s">
        <v>1082</v>
      </c>
      <c r="F32" s="99" t="s">
        <v>2182</v>
      </c>
    </row>
    <row r="33" spans="2:6" x14ac:dyDescent="0.25">
      <c r="B33" s="36">
        <v>27</v>
      </c>
      <c r="C33" s="90" t="s">
        <v>2063</v>
      </c>
      <c r="D33" s="90" t="s">
        <v>56</v>
      </c>
      <c r="E33" s="90" t="s">
        <v>1137</v>
      </c>
      <c r="F33" s="99" t="s">
        <v>2182</v>
      </c>
    </row>
    <row r="34" spans="2:6" x14ac:dyDescent="0.25">
      <c r="B34" s="36">
        <v>28</v>
      </c>
      <c r="C34" s="90" t="s">
        <v>537</v>
      </c>
      <c r="D34" s="90" t="s">
        <v>56</v>
      </c>
      <c r="E34" s="90" t="s">
        <v>1137</v>
      </c>
      <c r="F34" s="99" t="s">
        <v>2182</v>
      </c>
    </row>
    <row r="35" spans="2:6" x14ac:dyDescent="0.25">
      <c r="B35" s="36">
        <v>29</v>
      </c>
      <c r="C35" s="90" t="s">
        <v>476</v>
      </c>
      <c r="D35" s="90" t="s">
        <v>56</v>
      </c>
      <c r="E35" s="90" t="s">
        <v>1137</v>
      </c>
      <c r="F35" s="99" t="s">
        <v>2182</v>
      </c>
    </row>
    <row r="36" spans="2:6" x14ac:dyDescent="0.25">
      <c r="B36" s="36">
        <v>30</v>
      </c>
      <c r="C36" s="90" t="s">
        <v>779</v>
      </c>
      <c r="D36" s="90" t="s">
        <v>56</v>
      </c>
      <c r="E36" s="90" t="s">
        <v>1137</v>
      </c>
      <c r="F36" s="99" t="s">
        <v>2182</v>
      </c>
    </row>
    <row r="37" spans="2:6" x14ac:dyDescent="0.25">
      <c r="B37" s="36">
        <v>31</v>
      </c>
      <c r="C37" s="90" t="s">
        <v>765</v>
      </c>
      <c r="D37" s="90" t="s">
        <v>56</v>
      </c>
      <c r="E37" s="90" t="s">
        <v>1137</v>
      </c>
      <c r="F37" s="99" t="s">
        <v>2182</v>
      </c>
    </row>
    <row r="38" spans="2:6" x14ac:dyDescent="0.25">
      <c r="B38" s="36">
        <v>32</v>
      </c>
      <c r="C38" s="90" t="s">
        <v>2073</v>
      </c>
      <c r="D38" s="90" t="s">
        <v>56</v>
      </c>
      <c r="E38" s="90" t="s">
        <v>1137</v>
      </c>
      <c r="F38" s="99" t="s">
        <v>2182</v>
      </c>
    </row>
    <row r="39" spans="2:6" x14ac:dyDescent="0.25">
      <c r="B39" s="36">
        <v>33</v>
      </c>
      <c r="C39" s="90" t="s">
        <v>2068</v>
      </c>
      <c r="D39" s="90" t="s">
        <v>56</v>
      </c>
      <c r="E39" s="90" t="s">
        <v>1137</v>
      </c>
      <c r="F39" s="99" t="s">
        <v>2182</v>
      </c>
    </row>
    <row r="40" spans="2:6" x14ac:dyDescent="0.25">
      <c r="B40" s="36">
        <v>34</v>
      </c>
      <c r="C40" s="90" t="s">
        <v>2078</v>
      </c>
      <c r="D40" s="90" t="s">
        <v>56</v>
      </c>
      <c r="E40" s="90" t="s">
        <v>1137</v>
      </c>
      <c r="F40" s="99" t="s">
        <v>2182</v>
      </c>
    </row>
    <row r="41" spans="2:6" x14ac:dyDescent="0.25">
      <c r="B41" s="36">
        <v>35</v>
      </c>
      <c r="C41" s="90" t="s">
        <v>626</v>
      </c>
      <c r="D41" s="90" t="s">
        <v>56</v>
      </c>
      <c r="E41" s="90" t="s">
        <v>1137</v>
      </c>
      <c r="F41" s="99" t="s">
        <v>2182</v>
      </c>
    </row>
    <row r="42" spans="2:6" x14ac:dyDescent="0.25">
      <c r="B42" s="36">
        <v>36</v>
      </c>
      <c r="C42" s="90" t="s">
        <v>686</v>
      </c>
      <c r="D42" s="90" t="s">
        <v>56</v>
      </c>
      <c r="E42" s="90" t="s">
        <v>1137</v>
      </c>
      <c r="F42" s="99" t="s">
        <v>2182</v>
      </c>
    </row>
    <row r="43" spans="2:6" x14ac:dyDescent="0.25">
      <c r="B43" s="36">
        <v>37</v>
      </c>
      <c r="C43" s="90" t="s">
        <v>811</v>
      </c>
      <c r="D43" s="90" t="s">
        <v>56</v>
      </c>
      <c r="E43" s="90" t="s">
        <v>1137</v>
      </c>
      <c r="F43" s="99" t="s">
        <v>2182</v>
      </c>
    </row>
    <row r="44" spans="2:6" x14ac:dyDescent="0.25">
      <c r="B44" s="36">
        <v>38</v>
      </c>
      <c r="C44" s="90" t="s">
        <v>2132</v>
      </c>
      <c r="D44" s="90" t="s">
        <v>56</v>
      </c>
      <c r="E44" s="90" t="s">
        <v>1137</v>
      </c>
      <c r="F44" s="99" t="s">
        <v>2182</v>
      </c>
    </row>
    <row r="45" spans="2:6" x14ac:dyDescent="0.25">
      <c r="B45" s="36">
        <v>39</v>
      </c>
      <c r="C45" s="90" t="s">
        <v>503</v>
      </c>
      <c r="D45" s="90" t="s">
        <v>56</v>
      </c>
      <c r="E45" s="90" t="s">
        <v>1137</v>
      </c>
      <c r="F45" s="99" t="s">
        <v>2182</v>
      </c>
    </row>
    <row r="46" spans="2:6" x14ac:dyDescent="0.25">
      <c r="B46" s="36">
        <v>40</v>
      </c>
      <c r="C46" s="90" t="s">
        <v>2207</v>
      </c>
      <c r="D46" s="90" t="s">
        <v>56</v>
      </c>
      <c r="E46" s="90" t="s">
        <v>1137</v>
      </c>
      <c r="F46" s="99" t="s">
        <v>2182</v>
      </c>
    </row>
    <row r="47" spans="2:6" x14ac:dyDescent="0.25">
      <c r="B47" s="36">
        <v>41</v>
      </c>
      <c r="C47" s="90" t="s">
        <v>2099</v>
      </c>
      <c r="D47" s="90" t="s">
        <v>56</v>
      </c>
      <c r="E47" s="90" t="s">
        <v>1137</v>
      </c>
      <c r="F47" s="99" t="s">
        <v>2182</v>
      </c>
    </row>
    <row r="48" spans="2:6" x14ac:dyDescent="0.25">
      <c r="B48" s="36">
        <v>42</v>
      </c>
      <c r="C48" s="90" t="s">
        <v>498</v>
      </c>
      <c r="D48" s="90" t="s">
        <v>56</v>
      </c>
      <c r="E48" s="90" t="s">
        <v>1137</v>
      </c>
      <c r="F48" s="99" t="s">
        <v>2182</v>
      </c>
    </row>
    <row r="49" spans="2:6" x14ac:dyDescent="0.25">
      <c r="B49" s="36">
        <v>43</v>
      </c>
      <c r="C49" s="90" t="s">
        <v>526</v>
      </c>
      <c r="D49" s="90" t="s">
        <v>56</v>
      </c>
      <c r="E49" s="90" t="s">
        <v>1137</v>
      </c>
      <c r="F49" s="99" t="s">
        <v>2182</v>
      </c>
    </row>
    <row r="50" spans="2:6" x14ac:dyDescent="0.25">
      <c r="B50" s="36">
        <v>44</v>
      </c>
      <c r="C50" s="90" t="s">
        <v>540</v>
      </c>
      <c r="D50" s="90" t="s">
        <v>56</v>
      </c>
      <c r="E50" s="90" t="s">
        <v>1137</v>
      </c>
      <c r="F50" s="99" t="s">
        <v>2182</v>
      </c>
    </row>
    <row r="51" spans="2:6" x14ac:dyDescent="0.25">
      <c r="B51" s="36">
        <v>45</v>
      </c>
      <c r="C51" s="90" t="s">
        <v>666</v>
      </c>
      <c r="D51" s="90" t="s">
        <v>56</v>
      </c>
      <c r="E51" s="90" t="s">
        <v>1137</v>
      </c>
      <c r="F51" s="99" t="s">
        <v>2182</v>
      </c>
    </row>
    <row r="52" spans="2:6" x14ac:dyDescent="0.25">
      <c r="B52" s="36">
        <v>46</v>
      </c>
      <c r="C52" s="90" t="s">
        <v>596</v>
      </c>
      <c r="D52" s="90" t="s">
        <v>56</v>
      </c>
      <c r="E52" s="90" t="s">
        <v>1137</v>
      </c>
      <c r="F52" s="99" t="s">
        <v>2182</v>
      </c>
    </row>
    <row r="53" spans="2:6" x14ac:dyDescent="0.25">
      <c r="B53" s="36">
        <v>47</v>
      </c>
      <c r="C53" s="90" t="s">
        <v>2091</v>
      </c>
      <c r="D53" s="90" t="s">
        <v>56</v>
      </c>
      <c r="E53" s="90" t="s">
        <v>1137</v>
      </c>
      <c r="F53" s="99" t="s">
        <v>2182</v>
      </c>
    </row>
    <row r="54" spans="2:6" x14ac:dyDescent="0.25">
      <c r="B54" s="36">
        <v>48</v>
      </c>
      <c r="C54" s="90" t="s">
        <v>2142</v>
      </c>
      <c r="D54" s="90" t="s">
        <v>56</v>
      </c>
      <c r="E54" s="90" t="s">
        <v>1140</v>
      </c>
      <c r="F54" s="99" t="s">
        <v>2182</v>
      </c>
    </row>
    <row r="55" spans="2:6" x14ac:dyDescent="0.25">
      <c r="B55" s="36">
        <v>49</v>
      </c>
      <c r="C55" s="90" t="s">
        <v>857</v>
      </c>
      <c r="D55" s="90" t="s">
        <v>212</v>
      </c>
      <c r="E55" s="90" t="s">
        <v>1138</v>
      </c>
      <c r="F55" s="99" t="s">
        <v>2182</v>
      </c>
    </row>
    <row r="56" spans="2:6" x14ac:dyDescent="0.25">
      <c r="B56" s="36">
        <v>50</v>
      </c>
      <c r="C56" s="90" t="s">
        <v>945</v>
      </c>
      <c r="D56" s="90" t="s">
        <v>885</v>
      </c>
      <c r="E56" s="90" t="s">
        <v>1130</v>
      </c>
      <c r="F56" s="99" t="s">
        <v>2182</v>
      </c>
    </row>
    <row r="57" spans="2:6" x14ac:dyDescent="0.25">
      <c r="B57" s="36">
        <v>51</v>
      </c>
      <c r="C57" s="90" t="s">
        <v>996</v>
      </c>
      <c r="D57" s="90" t="s">
        <v>56</v>
      </c>
      <c r="E57" s="90" t="s">
        <v>1127</v>
      </c>
      <c r="F57" s="99" t="s">
        <v>2182</v>
      </c>
    </row>
    <row r="58" spans="2:6" x14ac:dyDescent="0.25">
      <c r="B58" s="36">
        <v>52</v>
      </c>
      <c r="C58" s="90" t="s">
        <v>931</v>
      </c>
      <c r="D58" s="90" t="s">
        <v>56</v>
      </c>
      <c r="E58" s="90" t="s">
        <v>1148</v>
      </c>
      <c r="F58" s="99" t="s">
        <v>2182</v>
      </c>
    </row>
    <row r="66" spans="7:8" x14ac:dyDescent="0.25">
      <c r="G66" s="37">
        <v>60566.71</v>
      </c>
      <c r="H66" s="90" t="s">
        <v>1956</v>
      </c>
    </row>
    <row r="67" spans="7:8" x14ac:dyDescent="0.25">
      <c r="G67" s="37">
        <v>61374.71</v>
      </c>
      <c r="H67" s="90" t="s">
        <v>1162</v>
      </c>
    </row>
    <row r="68" spans="7:8" x14ac:dyDescent="0.25">
      <c r="G68" s="37">
        <v>63473.81</v>
      </c>
      <c r="H68" s="90" t="s">
        <v>1297</v>
      </c>
    </row>
    <row r="69" spans="7:8" x14ac:dyDescent="0.25">
      <c r="G69" s="37">
        <v>63433.120000000003</v>
      </c>
      <c r="H69" s="90" t="s">
        <v>1160</v>
      </c>
    </row>
    <row r="70" spans="7:8" x14ac:dyDescent="0.25">
      <c r="G70" s="37">
        <v>60319.520000000004</v>
      </c>
      <c r="H70" s="90" t="s">
        <v>1268</v>
      </c>
    </row>
    <row r="71" spans="7:8" x14ac:dyDescent="0.25">
      <c r="G71" s="37">
        <v>60369.520000000004</v>
      </c>
      <c r="H71" s="90" t="s">
        <v>1928</v>
      </c>
    </row>
    <row r="72" spans="7:8" x14ac:dyDescent="0.25">
      <c r="G72" s="37">
        <v>61718.81</v>
      </c>
      <c r="H72" s="90" t="s">
        <v>1937</v>
      </c>
    </row>
    <row r="73" spans="7:8" x14ac:dyDescent="0.25">
      <c r="G73" s="37">
        <v>63042.83</v>
      </c>
      <c r="H73" s="90" t="s">
        <v>1176</v>
      </c>
    </row>
    <row r="74" spans="7:8" x14ac:dyDescent="0.25">
      <c r="G74" s="37">
        <v>63141.09</v>
      </c>
      <c r="H74" s="90" t="s">
        <v>1642</v>
      </c>
    </row>
    <row r="75" spans="7:8" x14ac:dyDescent="0.25">
      <c r="G75" s="37">
        <v>62540.49</v>
      </c>
      <c r="H75" s="90" t="s">
        <v>1275</v>
      </c>
    </row>
    <row r="77" spans="7:8" x14ac:dyDescent="0.25">
      <c r="G77" s="3">
        <v>63433.120000000003</v>
      </c>
      <c r="H77" t="s">
        <v>1160</v>
      </c>
    </row>
    <row r="78" spans="7:8" x14ac:dyDescent="0.25">
      <c r="G78" s="3">
        <v>60319.519999999997</v>
      </c>
      <c r="H78" t="s">
        <v>1268</v>
      </c>
    </row>
    <row r="79" spans="7:8" x14ac:dyDescent="0.25">
      <c r="G79" s="3">
        <v>63473.81</v>
      </c>
      <c r="H79" t="s">
        <v>1297</v>
      </c>
    </row>
    <row r="80" spans="7:8" x14ac:dyDescent="0.25">
      <c r="G80" s="3">
        <v>61374.71</v>
      </c>
      <c r="H80" t="s">
        <v>1162</v>
      </c>
    </row>
    <row r="81" spans="7:8" x14ac:dyDescent="0.25">
      <c r="G81" s="3">
        <v>63141.09</v>
      </c>
      <c r="H81" t="s">
        <v>1642</v>
      </c>
    </row>
    <row r="82" spans="7:8" x14ac:dyDescent="0.25">
      <c r="G82" s="3">
        <v>63042.83</v>
      </c>
      <c r="H82" t="s">
        <v>1176</v>
      </c>
    </row>
    <row r="83" spans="7:8" x14ac:dyDescent="0.25">
      <c r="G83" s="3">
        <v>62540.49</v>
      </c>
      <c r="H83" t="s">
        <v>1275</v>
      </c>
    </row>
    <row r="84" spans="7:8" x14ac:dyDescent="0.25">
      <c r="G84" s="3">
        <v>60369.52</v>
      </c>
      <c r="H84" t="s">
        <v>1928</v>
      </c>
    </row>
    <row r="85" spans="7:8" x14ac:dyDescent="0.25">
      <c r="G85" s="3">
        <v>61718.81</v>
      </c>
      <c r="H85" t="s">
        <v>1937</v>
      </c>
    </row>
    <row r="86" spans="7:8" x14ac:dyDescent="0.25">
      <c r="G86" s="3">
        <v>60566.71</v>
      </c>
      <c r="H86" t="s">
        <v>1956</v>
      </c>
    </row>
  </sheetData>
  <mergeCells count="5">
    <mergeCell ref="B4:B6"/>
    <mergeCell ref="C4:C6"/>
    <mergeCell ref="D4:D6"/>
    <mergeCell ref="E4:E6"/>
    <mergeCell ref="F4:F6"/>
  </mergeCells>
  <conditionalFormatting sqref="C4">
    <cfRule type="duplicateValues" dxfId="5" priority="5"/>
  </conditionalFormatting>
  <conditionalFormatting sqref="C4">
    <cfRule type="duplicateValues" dxfId="4" priority="6"/>
    <cfRule type="colorScale" priority="7">
      <colorScale>
        <cfvo type="min"/>
        <cfvo type="max"/>
        <color rgb="FFFF7128"/>
        <color rgb="FFFFEF9C"/>
      </colorScale>
    </cfRule>
  </conditionalFormatting>
  <conditionalFormatting sqref="C7:C58">
    <cfRule type="duplicateValues" dxfId="3" priority="4"/>
  </conditionalFormatting>
  <conditionalFormatting sqref="G76:G86">
    <cfRule type="duplicateValues" dxfId="2" priority="3"/>
  </conditionalFormatting>
  <conditionalFormatting sqref="G76:I86 H66:I75">
    <cfRule type="duplicateValues" dxfId="1" priority="2"/>
  </conditionalFormatting>
  <conditionalFormatting sqref="G66:G86">
    <cfRule type="duplicateValues" dxfId="0" priority="1"/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OAI</vt:lpstr>
      <vt:lpstr>Hoja1</vt:lpstr>
      <vt:lpstr>Hoja2</vt:lpstr>
      <vt:lpstr>Hoja4</vt:lpstr>
      <vt:lpstr>Hoja3</vt:lpstr>
      <vt:lpstr>Hoja3!Área_de_impresión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2021-09-09T12:37:37Z</cp:lastPrinted>
  <dcterms:created xsi:type="dcterms:W3CDTF">2021-04-08T12:54:54Z</dcterms:created>
  <dcterms:modified xsi:type="dcterms:W3CDTF">2021-09-09T12:39:31Z</dcterms:modified>
</cp:coreProperties>
</file>