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120" windowHeight="7470" firstSheet="1" activeTab="1"/>
  </bookViews>
  <sheets>
    <sheet name="JUNIO" sheetId="1" r:id="rId1"/>
    <sheet name="MARZO 2022" sheetId="12" r:id="rId2"/>
  </sheets>
  <definedNames>
    <definedName name="_xlnm._FilterDatabase" localSheetId="1" hidden="1">'MARZO 2022'!$B$41:$J$60</definedName>
    <definedName name="_xlnm.Print_Area" localSheetId="1">'MARZO 2022'!$A$1:$J$72</definedName>
  </definedNames>
  <calcPr calcId="145621"/>
</workbook>
</file>

<file path=xl/calcChain.xml><?xml version="1.0" encoding="utf-8"?>
<calcChain xmlns="http://schemas.openxmlformats.org/spreadsheetml/2006/main">
  <c r="G51" i="12" l="1"/>
  <c r="G50" i="12"/>
  <c r="G49" i="12"/>
  <c r="G40" i="12"/>
  <c r="G39" i="12"/>
  <c r="G38" i="12"/>
  <c r="G37" i="12"/>
  <c r="G29" i="12"/>
  <c r="G28" i="12"/>
  <c r="G27" i="12"/>
  <c r="G26" i="12"/>
  <c r="G25" i="12"/>
  <c r="G24" i="12"/>
  <c r="G19" i="12"/>
  <c r="G20" i="12"/>
  <c r="G53" i="12"/>
  <c r="G54" i="12"/>
  <c r="G55" i="12"/>
  <c r="G56" i="12"/>
  <c r="G57" i="12"/>
  <c r="G58" i="12"/>
  <c r="G59" i="12"/>
  <c r="G60" i="12"/>
  <c r="G42" i="12"/>
  <c r="G43" i="12"/>
  <c r="G44" i="12"/>
  <c r="G45" i="12"/>
  <c r="G46" i="12"/>
  <c r="G47" i="12"/>
  <c r="G48" i="12"/>
  <c r="G31" i="12"/>
  <c r="G32" i="12"/>
  <c r="G33" i="12"/>
  <c r="G34" i="12"/>
  <c r="G35" i="12"/>
  <c r="G36" i="12"/>
  <c r="G15" i="12"/>
  <c r="G16" i="12"/>
  <c r="G17" i="12"/>
  <c r="G18" i="12"/>
  <c r="G22" i="12"/>
  <c r="G23" i="12"/>
  <c r="G14" i="12"/>
  <c r="H26" i="1" l="1"/>
  <c r="I26" i="1" s="1"/>
  <c r="H15" i="1" l="1"/>
  <c r="I15" i="1" s="1"/>
</calcChain>
</file>

<file path=xl/sharedStrings.xml><?xml version="1.0" encoding="utf-8"?>
<sst xmlns="http://schemas.openxmlformats.org/spreadsheetml/2006/main" count="416" uniqueCount="266">
  <si>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</si>
  <si>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</si>
  <si>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</si>
  <si>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</si>
  <si>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</si>
  <si>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</si>
  <si>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</si>
  <si>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</si>
  <si>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</si>
  <si>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 xml:space="preserve"> B1500000008</t>
  </si>
  <si>
    <t>JORGE ANTONIO LOPEZ HILARIO</t>
  </si>
  <si>
    <t>SEGURO NACIONAL DE SALUD</t>
  </si>
  <si>
    <t>B1500004318</t>
  </si>
  <si>
    <t>286,852.00                                       32,018.00</t>
  </si>
  <si>
    <t>LIB. 1823 D/F 08/06/2021, SERVICIOS JURIDICOS CORRESPONDIENTE AL  MES MAYO,  A FAVOR DEL ASESOR JURIDICO DEL DESPACHO DE ESTE MIP. SEGUN CERTIFICADO DE CONTRATO NO. BS-0012232-2020</t>
  </si>
  <si>
    <t>LIB. 1838 D/F 15/06/2021, POR SERVICIO DE SEGURO MEDICO AL PERSONAL DE ESTE MIP , MENOS DESC. NOMINA DE RD$32,018.00, PERIODO DEL 01 AL 31/05/2021</t>
  </si>
  <si>
    <t>GOMARGOS, S.R.L.</t>
  </si>
  <si>
    <t>B1500000045</t>
  </si>
  <si>
    <t>LIB. 1850 D/F 18/06/2021, PAGO FACTURA SEGUN O/C MIP-2021-00061, POR ADQUISICION DE CORTINAS TIPO ZEBRA PARA LAS VENTANAS DEL PISO 11 DE ESTE MIP.</t>
  </si>
  <si>
    <t>VIAMAR C POR A</t>
  </si>
  <si>
    <t>SANTO DOMINGO MOTORS COMPANY S.A..-</t>
  </si>
  <si>
    <t>ANTHURIANA DOMINICANA, SRL</t>
  </si>
  <si>
    <t>FABIOLA MARIA NERY CABRERA GONZALEZ</t>
  </si>
  <si>
    <t>CONSULTORES DE DATOS DEL CARIBE, SRL</t>
  </si>
  <si>
    <t>LEO THEN &amp; ASOCIADOS, SRL</t>
  </si>
  <si>
    <t>PUBLICACIONES AHORA C POR A</t>
  </si>
  <si>
    <t>ALTICE DOMINICANA, S. A</t>
  </si>
  <si>
    <t>SANDY IMPORT MOTORS S.R.L.</t>
  </si>
  <si>
    <t xml:space="preserve">MILENA TOURS, SRL </t>
  </si>
  <si>
    <t>ACTUALIDADES VD, SRL</t>
  </si>
  <si>
    <t>CRISTALIA, SRL</t>
  </si>
  <si>
    <t>AUTO AIRE KENNEDY, SRL</t>
  </si>
  <si>
    <t>CHEQUE 75964 D/F 01/06/2021PAGO FACTURAS  SEGUN  O/S  NOS. MIP-2021-00065, 73, 83 Y 89, POR MANTENIMIENTO A 6   VEHICULOS  MARCA KIA, MODELO SPORTAGE, CHASIS NOS. 7665900, 7168653, 7699999, 7565988, 700672 Y 7701225, ASIGNADOS AL DEPARTAMENTO DE TRANSPORTACION  Y AL COBA DE ESTE MIP.</t>
  </si>
  <si>
    <t>COMPLETO</t>
  </si>
  <si>
    <t>BIENES RAICES AMOK, SRL</t>
  </si>
  <si>
    <t>CHEQUE 75969 D/F 01/06/2021, PAGO FACTURAS  NCF. B1500005509, 5540 Y 5568,  O/S  NO. MIP-2020-00047, 53 Y 62, POR MANTENIMIENTO A 3   VEHICULOS , CHASIS NO. 7565519, 7666584 Y 7713727, ASIGNADOS AL DIRECTOR DE TEGNOLOGIA DE LA INFORMACION, DIRECTORA DE REGISTRO Y CONTROL DE PORTE Y TENENCIA DE ARMAS Y AL COBA. OBJETO: 2.2.7.2.06</t>
  </si>
  <si>
    <t>CHEQUE 75970 D/F 02/06/2021PAGO FACTURAS NCF.B1500017081, 17116, 17112, 17153, 17154  Y 17152, O/S NOS. MIP-2021-00091, 92, 93, 102 Y 103, POR MANTENIMIENTO A LOS VEHICULOS,  TERMINALES DE CHASIS NOS: 650594, 607149, 650595, 25650, 606858 Y 196228,   ASIGNADOS  AL  CORDINADOR DE LA SEGURIDAD INTERNA,  VICE-MIN DE SEG PREVENTIVA EN GOBIERNOS PROVINCIALES, Dira. DE ASUNTOS MIGRATORIOS, Dir. FINANCIERO,  Sr. MINISTRO Y AL COBA DE ESTE MIP, OBJETO: 2.2.7.2.06.</t>
  </si>
  <si>
    <t>B1500002321</t>
  </si>
  <si>
    <t>CHEQUE 75971 D/F 02/06/2021, PAGO FACTURA, NCF B1500002321, O/C-MIP-2021-00051, POR ADQUISICION DE MATAS UTILIZADAS EN EL PISO 11 DE ESTE MIP, OBJETO: 2.3.1.3.03.</t>
  </si>
  <si>
    <t xml:space="preserve">CHEQUE 75972 D/F 02/06/2021, PAGO FACTURAS NCF.B1500000023 Y B1500000027, POR HONORARIOS PROFESIONALES,  EN LA LEGALIZACION DE 24 DOCUMENTOS, EN LA DIRECCION JURIDICA DE ESTE MIP. </t>
  </si>
  <si>
    <t xml:space="preserve">CHEQUE 75974 D/F 02/06/2021, PAGO FACTURA NCF B1500000895,  CORRESPONDIENTE A LOS CARGOS FIJOS, REPORTES DE CREDITOS ADICIONALES, REPORTES DE LOCALIZACION ADICIONALES DEL SERVICIO DE BURO DE CREDITO, DURANTE EL PERIODO DEL 13/04/2021  AL 12/05/2021.  OBJETAL : 2.2.8.7.06   </t>
  </si>
  <si>
    <t>B1500000895</t>
  </si>
  <si>
    <t>CHEQUE 75975 D/F 02/06/2021,PAGO FACTURA, NCF B1500000213, O/S-MIP-2021-00079, POR CONTRATACION DE SERVICIOS DE IMPRESION Y ENCUADERNACION DEL MATERIAL UTILIZADO EN EL PLAN NACIONAL DE CONVIVENCIA PACIFICA Y SEGURIDAD CIUDADANA, OBJETOS: 2.2.2.2.01 $ 81774.00  2.3.9.9.01,  $ 1741.68.</t>
  </si>
  <si>
    <t>B1500000213</t>
  </si>
  <si>
    <t>CHEQUE 75997 D/F 04/06/2021,PAGO FACTURA NCF B1500002212, POR DIFUSION PUBLICITARIA PARA LA CONVOCATORIA  LICITACION PUBLICA PARA LA ADQUISICION DE COMBUSTIBLE, POR DOS DIAS CONSECUTIVOS PARA ESTE MIP, OBJETO: 2.2.21.01.</t>
  </si>
  <si>
    <t>CHEQUE 75998 D/F 04/06/2021,PAGO FACTURAS NCF.B1500000024, 25 Y 26 POR HONORARIOS PROFESIONALES,  EN LA LEGALIZACION DE 28 DOCUMENTOS, EN LA DIRECCION JURIDICA DE ESTE MIP. OBJETO 2.2.8.7.02.</t>
  </si>
  <si>
    <t>CHEQUE 76004  D/F 10/06/2021,PAGO FACTURAS NCF. B1500030099 Y B1500030126, CUENTAS NOS. 9704970 Y 4045090, POR SERVICIOS A LA POLICIA AUXILIAR  Y ESTE MIP , CORRESPONDIENTE AL PERIODO DEL 20/04/2021 AL 19/05/2021. OBJETOS 2.2.1.3.01 RD$ 578.50,  2.2.1.5.01 RD$ 12,543.60.</t>
  </si>
  <si>
    <t>CHEQUE 76005 D/F 11/06/2021,PAGO FACTURAS NCF.B1500000028 Y B1500000029 POR HONORARIOS PROFESIONALES,  EN LA LEGALIZACION DE 27 DOCUMENTOS, EN LA DIRECCION JURIDICA DE ESTE MIP. OBJETO 2.2.8.7.02.</t>
  </si>
  <si>
    <t>CHEQUE 76038 D/F 16/06/2021,PAGO FACTURA,  NCF B1500000133, O/S-MIP-2021-00043, POR SERVICIO DE MANTENIMIENTO PARA EL VEHICULO  MARCA LEXUS, TERMINAL DE CHASIS: 784009456, ASIGNADO AL Sr. MINISTRO DE ESTE MIP. OBJETO: 2.2.7.2.06</t>
  </si>
  <si>
    <t>CHEQUE 76057 D/F 22/06/2021,PAGO FACTURA, NCF. B1500000662  D/C-MIP-2021-00138, POR  LA ADQUISICION DE 15 GRECAS PARA CAFE, A SER UTILIZADAS EN LAS DIFERENTES COCINA  DE ESTE MIP. OBJETO: 2.3.9.5.01.</t>
  </si>
  <si>
    <t>CHEQUE 76069 D/F 25/06/2021,PAGO FACTURA NCF.B1500000273, DE O/S NO.MIP-2021-00114, POR SERVICIO DE  DESINFECCION, DE LAS AREAS DE  LOS PISOS 2, 3, 11 Y 13 DE ESTE MIP, DEBIDO A BROTE DE COVID-19. OBJETO 2.2.8.5.01</t>
  </si>
  <si>
    <t xml:space="preserve">CHEQUE 76070 D/F 25/06/2021,PAGO FACTURA NCF B1500000915, CORRESPONDIENTE A LOS CARGOS FIJOS, REPORTES DE CREDITOS ADICIONALES, REPORTES DE LOCALIZACION ADICIONALES DEL SERVICIO DE BURO DE CREDITO, DURANTE EL PERIODO DEL 13/05/2021  AL 12/06/2021.  OBJETAL : 2.2.8.7.06   </t>
  </si>
  <si>
    <t xml:space="preserve">CHEQUE 76071 D/F 25/06/2021,PAGO FACTURA, NCF B1500000163,  O/S-MIP-2021-00112, POR SERVICIO DE TINTADO DE CRISTALES UBICADOS EN EL DEPARTAMENTO DE ARCHIVOS DE ESTE MIP, OBJETO: 2.2.9.1.01 </t>
  </si>
  <si>
    <t>B1500000023  B1500000027</t>
  </si>
  <si>
    <t>13/05/2021   17/05/2021</t>
  </si>
  <si>
    <t>33,040.00  23,600.00</t>
  </si>
  <si>
    <t>13/06/2021   17/06/2021</t>
  </si>
  <si>
    <t>RESTAURANT LINA C POR A</t>
  </si>
  <si>
    <t>B1500001090</t>
  </si>
  <si>
    <t xml:space="preserve"> B1500002963</t>
  </si>
  <si>
    <t>EDITORA EL NUEVO DIARIO, S.A.</t>
  </si>
  <si>
    <t>LIB. 1862 D/F 07/06/2021PAGO FACT. NCF B1500001090 Y SALDO O/S MIP-2021-00118,CONTRATACION DE SERVICIOS DE CATERING: COFFE BREAK MATUTINO, VESPERTINO Y ALMUERZO, PARA LOS DIAS 14 Y 15 DE MAYO 2021.</t>
  </si>
  <si>
    <t>LIB. 1945 D/F 10/06/2021PAGO FACT. NCF B1500002963 CON O/S MIP-2021-00096, POR DIFUSION PUBLICITARIA DE CONVOCATORIA A LICITACION PUBLICA DE STE MIP PARA LA ADQUISICION DE COMBUSTIBLE POR DOS (2) DIAS CONSECUTIVOS EN DIARIO DE CIRCULACION NACIONAL.</t>
  </si>
  <si>
    <t>COMPAÑIA DOMINICANA DE TELEFONO, C. POR A.</t>
  </si>
  <si>
    <t>LIB. 1957 D/F 11/06/2021, PAGO CUENTA NO.710029713, SEGUN FACTURA NCF. B1500097770, POR SERVICIO TELEFÓNICO A ESTE MIP, CORRESPONDIENTE AL MES DE MAYO 2021.</t>
  </si>
  <si>
    <t>B1500097770</t>
  </si>
  <si>
    <t>EDESUR DOMINICA, S.A.</t>
  </si>
  <si>
    <t>LIB 1958 D/F 11/06/2021, PAGO NIC. NO. 6671693 ,POR SERVICIO DE ELECTRICIDAD AL LOCAL DONDE FUNCIONA LA CASA DE PREVENCION Y SEGURIDAD CIUDADANA DE ESTE MIP, PERIODO DE FACTURACIÓN DEL 01/04/2021 AL 02/05/2021. A FAVOR DE EDESUR.</t>
  </si>
  <si>
    <t>B1500222998</t>
  </si>
  <si>
    <t>31/06/2021</t>
  </si>
  <si>
    <t>B1500000167</t>
  </si>
  <si>
    <t>DIPRES DISLA, SRL</t>
  </si>
  <si>
    <t>B1500000137</t>
  </si>
  <si>
    <t>LIB. 1966 D/F 11/06/221, PAGO FACT. NCF B1500000137 CON O/C MIP-2020-00244, POR SERVICIO DE RECARGA DE EXTINTORES PARA USO DE ESTE MIP.</t>
  </si>
  <si>
    <t>LIB 1960 D/F 11/06/2021, PAGO FACTURA NCF. B1500000167, SEGÚN CONTRATO BS-0007243-2020,POR ALQUILER DE LA NAVE QUE SE UTILIZA COMO ALMACEN DE ESTE MIP, UBICADA EN LA AV. REP. DE COLOMBIA, EN LOS PERALEJOS., CORRESP. AL PERIODO DESDE EL 15/04/2020 AL 14/05/2021</t>
  </si>
  <si>
    <t>COMPAÑIA DOMINICANA DE TELEFONOS, C.POR A.</t>
  </si>
  <si>
    <t>LIB. 1983 D/F 11/06/2021PAGO CUENTA NO.703616800, NCF B1500098062, POR SERVICIO DE FLOTAS DE ESTE MINISTERIO CORRESPONDIENTE AL MES DE MAYO 2021</t>
  </si>
  <si>
    <t>B1500098062</t>
  </si>
  <si>
    <t>LIB. 2006 D/F 14/06/2021, PAGO FACTURA NCF B1500000599, SEGUN O/C -MIP-2021-00080 D/F 08/04/2021, POR CONTRATACION DE UNA EMPRESA SOCIAL MEDIA, PARA MONTAJE DE CAMPAÑA ORIENTACION, EDUCACION Y PREVENCION SEGURIDAD CIUDADANA.</t>
  </si>
  <si>
    <t>B1500000599</t>
  </si>
  <si>
    <t>GTB RADIODIFUSORES, SRL</t>
  </si>
  <si>
    <t>SEGUROS RESERVAS, S. A.</t>
  </si>
  <si>
    <t>B1500027960</t>
  </si>
  <si>
    <t>E CONSTHERA, SRL</t>
  </si>
  <si>
    <t>B1500000056</t>
  </si>
  <si>
    <t>HV MEDISOLUTIONS, SRL</t>
  </si>
  <si>
    <t xml:space="preserve">B1500000220 </t>
  </si>
  <si>
    <t>SUPLIDORA DE CARNES SAILIN, EIRL</t>
  </si>
  <si>
    <t>B1500000182  B1500000187</t>
  </si>
  <si>
    <t>30/03/2021  20/04/2021</t>
  </si>
  <si>
    <t>19,312.24 16,042.80</t>
  </si>
  <si>
    <t>HUMANO SEGUROS S A</t>
  </si>
  <si>
    <t>B1500018507 B1500018508 B1500018509</t>
  </si>
  <si>
    <t xml:space="preserve">01/05/2021 01/05/2021 01/05/2021 </t>
  </si>
  <si>
    <t>75,897.78 214,713.35 1,035,874.90</t>
  </si>
  <si>
    <t>CORPORACION ESTATAL DE RADIO Y TELEVISION</t>
  </si>
  <si>
    <t>B1500004506   B1500004647</t>
  </si>
  <si>
    <t>05/05/2021 04/06/2021</t>
  </si>
  <si>
    <t>41,872.56 41,872.56</t>
  </si>
  <si>
    <t>B1500005593  B1500005594   B1500005595  B1500005633 B1500005674   B1500005709</t>
  </si>
  <si>
    <t>B1500005540   B1500005568    B1500005674</t>
  </si>
  <si>
    <t>LICDA. ROSANDA SERRANO</t>
  </si>
  <si>
    <t xml:space="preserve">LICDO. NOE VASQUEZ </t>
  </si>
  <si>
    <t xml:space="preserve">AUTORIZADO POR </t>
  </si>
  <si>
    <t>Director Financiero</t>
  </si>
  <si>
    <t>DEPARTAMENTO DE CONTABILIDAD</t>
  </si>
  <si>
    <t>PAGOS A PROVEEDORES</t>
  </si>
  <si>
    <t>CORRESPONDIENTE DEL 01 AL 30 DE JUNIO DEL 2021</t>
  </si>
  <si>
    <t>PENDIENTE</t>
  </si>
  <si>
    <t>30/04/2021  20/05/2021</t>
  </si>
  <si>
    <t xml:space="preserve">01/06/2021 01/06/2021 01/06/2021 </t>
  </si>
  <si>
    <t>05/06/2021 04/07/2021</t>
  </si>
  <si>
    <t xml:space="preserve">25/03/2021 25/03/2021 25/03/2021 31/03/2021 12/04/2021 20/04/2021 </t>
  </si>
  <si>
    <t>10,140.82 8,125.66 6,081.18 8,466.18 6,436.34 8,466.18</t>
  </si>
  <si>
    <t>25/04/2021 25/04/2021 25/04/2021 30/04/2021 12/05/2021 20/05/2021</t>
  </si>
  <si>
    <t>18/03/2021  25/03/2021 12/04/2021</t>
  </si>
  <si>
    <t>6,081.01 7,642.51 6,436.34</t>
  </si>
  <si>
    <t>18/04/2021  25/04/2021 12/05/2021</t>
  </si>
  <si>
    <t xml:space="preserve">B1500017081  B1500017112  B1500017116    B1500017152  B1500017153 B1500017154  </t>
  </si>
  <si>
    <t>22/04/2021  26/04/2021 26/04/2021  29/04/2021 29/04/2021 29/04/2021</t>
  </si>
  <si>
    <t>18670.07  23,463.47 8,697.76  8,719.94 12,574.81  4,621.03</t>
  </si>
  <si>
    <t>22/05/2021  26/05/2021 26/05/2021  29/05/2021 29/05/2021 29/05/2021</t>
  </si>
  <si>
    <t>B1500002212</t>
  </si>
  <si>
    <t>30,680.00    28,320.00   7,080.00</t>
  </si>
  <si>
    <t>B1500000024  B1500000025   B1500000026</t>
  </si>
  <si>
    <t>13/05/2021   13/05/2021   14/05/2021</t>
  </si>
  <si>
    <t>13/06/2021   13/06/2021   14/06/2021</t>
  </si>
  <si>
    <t>25/05/2021  25/05/2021</t>
  </si>
  <si>
    <t>B1500030099    B1500030126</t>
  </si>
  <si>
    <t>10,005.81   3,116.29</t>
  </si>
  <si>
    <t>25/06/2021  25/06/2021</t>
  </si>
  <si>
    <t>B1500000028    B1500000029</t>
  </si>
  <si>
    <t>28/05/2021   28/05/2021</t>
  </si>
  <si>
    <t>28,320.00  25,400.00</t>
  </si>
  <si>
    <t>28/06/2021   28/06/2021</t>
  </si>
  <si>
    <t>B1500000133</t>
  </si>
  <si>
    <t>B1500003550</t>
  </si>
  <si>
    <t>CHEQUE 76068 D/F 23/06/2021,PAGO FACTURA, NCF B1500003550 D/F 04/05/2021, POR COMPRA DE BOLETO AEREO, A FAVOR  DEL Sr. SALVADOR  ADRIAN FERRERAS,  QUIEN SE TRASLADO DESDE URUGUAY AL  PAIS, PARA DAR ASISTENCIA Y ACOMPAÑAMIENTO A LA Sra. ELIZABETH MARTE, SEGUN MEMO: DG-MIP-3766-2021.</t>
  </si>
  <si>
    <t>B1500000662</t>
  </si>
  <si>
    <t xml:space="preserve"> B1500000163</t>
  </si>
  <si>
    <t>B1500000915</t>
  </si>
  <si>
    <t>B1500000273</t>
  </si>
  <si>
    <t>LIB 2007 D/F 14/06/2021 PAGO 3cer  ABONO NCF. B1500027960, POR LA RENOVACIÓN PÓLIZAS DE SEGUROS NO.2-2-502-0000152 (VEHICULOS DE MOTOR)  del 21/03/2021 al  21/03/2022, DE LA FLOTILLA VEH.  DEL MIP</t>
  </si>
  <si>
    <t>LIB. 2008 D/F 14/06/2021PAGO FACT. NCF B1500000056, Y SALDO A LA CUBICACION NO. 1 Y FINAL, SEGUN ADENDA BS-0011996-2020 AL CERT. DE CONTRATO B0017519-2019, POR LOS TRABAJOS DE REMODELACION DEL PISO 11 DE ESTE MIP</t>
  </si>
  <si>
    <t>LIB. 2041 D/F 16/06/2021PAGO FACT. NCF B1500000220 ABONO A LA O/S MIP-2020-00224, POR SERVICIOS DE ALMUERZOS Y CENA PARA EL PERSONAL DE SEGURIDAD DIURNO Y NOCTURNO DEL MIP.</t>
  </si>
  <si>
    <t>LIB. 2046 D/F 16/06/2021 PAGO FACTURAS NCF. B1500000182 Y B1500000187 Y SALDO O/C -MIP-2020-00235 d/F 21/12/2020, ADQUISICION 1,128 LIBRAS DE AZUCAR PARA SER UTILIZADA EN LAS DIFERENTES COCINAS Y DEPARTAMENTOS DE ESTE MINISTERIO</t>
  </si>
  <si>
    <t>LIB. 2144 D/F 18/06/2021, PAGO FACTURAS NCF. B1500018507-8508-8509, POR RD$1,633,978.99, POR SERV. SEG. MÉDICOS AL PERS. DEL COBA, PER/PRUEBA Y EL MIP, MENOS DESC. NÓMINA RD $284,632.54 Y NC. NO. B0400207221,RD$22,860.42, DEL 01 AL 31/05/2021.</t>
  </si>
  <si>
    <t>LIB. 2145 D/F 18/06/2021, PAGO FACTURAS NCF.:B1500004506 Y B1500004647, POR EL 10% DEL PRESUPUESTO DE PUBLICIDAD DE ACUERDO A LA LEY 134-03, CORRESPONDIENTE A LOS MESES DE MAYO Y JUNIO 2021.</t>
  </si>
  <si>
    <t>CENTRO AUTOMOTRIZ REMESA, SRL</t>
  </si>
  <si>
    <t>PAGO FACTURAS NCF. B1500001174 , B1500001173 SEGUN O/S-MIP-2020-00220, POR SERVICIO DE REPARACION Y MANTENIMIENTO PARA VARIOS VEHICULOS DE LA FLOTILLA DE ESTE MIP</t>
  </si>
  <si>
    <t>B1500001173  B1500001174</t>
  </si>
  <si>
    <t>17/03/2021       08/04/2021</t>
  </si>
  <si>
    <t>548,452.20     396,220.40</t>
  </si>
  <si>
    <t>17/04/2021       08/05/2021</t>
  </si>
  <si>
    <t xml:space="preserve">            REVISADO POR </t>
  </si>
  <si>
    <t xml:space="preserve">                 Encargada Depto. De Contabilidad</t>
  </si>
  <si>
    <t xml:space="preserve">REVISADO POR </t>
  </si>
  <si>
    <t xml:space="preserve">PREPARADO POR </t>
  </si>
  <si>
    <t xml:space="preserve">  Encargada Depto. De Contabilidad</t>
  </si>
  <si>
    <t>Auxiliar Depto. De Contabilidad</t>
  </si>
  <si>
    <t>LICDO. RAMON FRANCISCO HERNANDEZ V.</t>
  </si>
  <si>
    <t>SERVICIOS EMPRESARIALES CANAAN,SRL</t>
  </si>
  <si>
    <t>LIB: 1128.  PAGO FACT. NCF.B1500000701, D/F 02/03/2022, POR ALQUILER DEL LOCAL DONDE FUNCIONAN LAS OFICINAS DE LA POLICIA AUXILIAR, SEGUN CERTIFICADO DE CONTRATO BS-0007619-2021, CORRESPONDIENTE AL  MES DE MARZO 2022.</t>
  </si>
  <si>
    <t>B1500000701</t>
  </si>
  <si>
    <t>CREACIONES SORIVEL, CXA</t>
  </si>
  <si>
    <t>LIB: 1129. PAGO FACTURAS NCF. B1500001787 Y B1500001781 Y , 5to.. ABONO A LA O/C MIP-2021-00490 POR ADQUISICION DE 2 CORONAS FUNEBRES PARA LOS FENECIDOS: ALBA  CORNERO VDA CABRAL Y JOSE GERTRUDRIS SOLIS BELTRE.</t>
  </si>
  <si>
    <t>B1500001787</t>
  </si>
  <si>
    <t xml:space="preserve"> B1500001781</t>
  </si>
  <si>
    <t>ALTICE DOMINICANA, SA</t>
  </si>
  <si>
    <t>LIB.1135  PAGO CUENTA NO. 9704970 Y NCF.B1500038619  D/F 25/03/2022, POR SERVICIO DE TELECABLE , TELÉFONO E INTERNET A LA POLICÍA AUXILIAR , CORRESPONDIENTE AL PERIODO DEL 20/02/2022 AL 19/03/2022.</t>
  </si>
  <si>
    <t>B1500038619</t>
  </si>
  <si>
    <t>OBRINAP, SRL</t>
  </si>
  <si>
    <t>LIB. 1136 PAGO FACT. B1500000124 D/F 25/02/2022 CON O/ MIP-2022-00045, POR ADQUISICION DE ESCALERAS QUE SERAN UTILIZADAS EN LOS DISTINTOS DEPARTAMENTOS DE ESTE MIP</t>
  </si>
  <si>
    <t>B1500000124</t>
  </si>
  <si>
    <t>LIB. 1141 .  PAGO CUENTA NO. 4045090, NCF.B1500038595 D/F 25/03/2022, POR SERVICIO DE TELECABLE  Y INTERNET DE RESPALDO A ESTE MIP,  CORRESPONDIENTE AL PERIODO DEL 20/02/2022 AL 19/03/2022.</t>
  </si>
  <si>
    <t>AYUNTAMIENTO DEL DISTRITO NACIONAL</t>
  </si>
  <si>
    <t>LIB. 1141  PAGO FACTURAS NCF. B1500031922, POR SERVICIO DE RECOGIDA DE BASURA EN LA DIRECCION CENTRAL DE LA POLICIA  AUXILIAR, CORRESPONDIENTE A L MES DE MARZO 2022</t>
  </si>
  <si>
    <t>B1500038595</t>
  </si>
  <si>
    <t>B1500031922</t>
  </si>
  <si>
    <t>COMPAÑÍA DOMINICANA DE TELEFONOS, C POR A</t>
  </si>
  <si>
    <t>LIB. 1143.  PAGO CUENTA NO.710029713, SEGUN FACTURA NCF. B1500164097 ,D/F 28/03/2022,  POR SERVICIO TELEFÓNICO A ESTE MIP, CORRESPONDIENTE AL MES MARZO 2022.</t>
  </si>
  <si>
    <t>B1500164097</t>
  </si>
  <si>
    <t>LIB.  1145.   PAGO CUENTA NO. 703616800, NCF B1500164346  D/F 28/03/2022, POR SERVICIO DE FLOTA DE ESTE MINISTERIO, CORRESPONDIENTE AL MES DE MARZO 2022</t>
  </si>
  <si>
    <t>B1500164346</t>
  </si>
  <si>
    <t>AGENCIA DE VIAJES MILENA TOURS, SRL</t>
  </si>
  <si>
    <t>LIB. 1158.  PAGO FACTURA NCF. B1500004230 SALDO A LA O/S MIP-2021-00693 POR CONTRATACION DE SERVICIOS DE HOSPEDAJE A NIVEL NACIONAL</t>
  </si>
  <si>
    <t>B1500004230</t>
  </si>
  <si>
    <t>LIB. 1160.  PAGO FACTURA NCF. B1500001459 D/F 17/03/2022 Y 2DO ABONO A LA O/S MIP-2021-00383 POR SERVICIO DE DESABOLLADURA Y PINTURA EN GENERAL DEL VEHICULO JEEP HONDA MODELO PILOT  CHASIS 514830 ASIGNADO A TRANSPORTACION DE ESTE  MIP.</t>
  </si>
  <si>
    <t>B1500001459</t>
  </si>
  <si>
    <t>MIGUELINA BUFFET, SRL</t>
  </si>
  <si>
    <t>LIB. 1162. PAGO FACT. B1500000211 D/F 08/02/2022 CON O/S MIP-2022-00013, POR CONTRATACION DE SERVICIO DE CATERING PARA DESAYUNOS Y ALMUERZO.</t>
  </si>
  <si>
    <t>B1500000211</t>
  </si>
  <si>
    <t>TRILOGY DOMINICANA, SA</t>
  </si>
  <si>
    <t>LIB.  1167 . PAGO CUENTA NO.104278187-001 Y NCF.B1500001993 Y B1500002036, POR SERVICIO DE  INTERNET ALTERNO PARA ESTE MIP, CORRESPONDIENTE AL PERIODO DEL 16/02/2022 AL 15/04/2022.</t>
  </si>
  <si>
    <t>B1500001993</t>
  </si>
  <si>
    <t>B1500002036</t>
  </si>
  <si>
    <t>SANTO DOMINGO MOTORS COMPANY, SA</t>
  </si>
  <si>
    <t>LIB. 1179.   PAGO DE FACTURAS NCF. B1500020278 Y B1500020323, S/O SERVICIOS MIP-2022-00040 Y MIP-2022-00047, POR SERVICIO DE MANT. DE VEHICULO EN GARANTIA . MARCA NISSAN, MODELO X-TRAIL CHASIS 025647 Y MANT. CAMIONETA CHEVROLET, MODELO COLORADO CHASIS 650594</t>
  </si>
  <si>
    <t>B1500020278</t>
  </si>
  <si>
    <t>B1500020323</t>
  </si>
  <si>
    <t>SERVICIO SISTEMA MOTRIZ AMG, EIRL</t>
  </si>
  <si>
    <t>LIB. 1180.  PAGO A LA FACT. NCF. B1500002554 Y 3cer  ABONO A LA O/S MIP-2021-00641,POR CONTRATACION DE SERVICIOS DE REPARACION MECANICA, AIRE ACONDICIONADO Y REPARACION DE FLOTILLA VEHICULAR DEL MIP</t>
  </si>
  <si>
    <t>B1500002554</t>
  </si>
  <si>
    <t>CENTROXPERT STE, SRL</t>
  </si>
  <si>
    <t>LIB. 1181.  PAGO FACTURA NCF. B1500000987  D/F 18/3/2022 O/C MIP-2022-00030 POR ADQUISICION DE TONERS PARA USO DE DIFERENTES AREAS DE ESTE MIP.</t>
  </si>
  <si>
    <t>B1500000987</t>
  </si>
  <si>
    <t>LIB. 1215.  PAGO FACTURA NCF. B1500001442 D/F 26/01/2022 Y 1ER ABONO A LA O/S MIP-2021-00383 POR SERVICIO DE DESABOLLADURA Y PINTURA EN GENERAL DEL VEHICULO NISSAN MODELO XTRAIL CHASIS 106301. DE ESTE  MIP.</t>
  </si>
  <si>
    <t>B1500001442</t>
  </si>
  <si>
    <t>AGUA CRISTAL, SA</t>
  </si>
  <si>
    <t>LIB. 1217. PAGO FACTURAS NCF. B1500033636 Y B1500034131 Y  1er ABONO A LA O/C MIP-2021-00657 POR ADQUISICION  DE 500 FARDOS DE BOTELLAS PLASTICAS DE AGUA PURIFICADA, PARA SER UTILIZADOS EN LAS DIFERENTES COCINAS, PROG. Y EVENTOS DEL MIP.</t>
  </si>
  <si>
    <t>B1500033636</t>
  </si>
  <si>
    <t>B1500034131</t>
  </si>
  <si>
    <t>SISTEMA Y CONSULTORIA, SRL</t>
  </si>
  <si>
    <t>LIB. 1218. PAGO FACTURA NCF. B1500000075 D/F 07/03/2022  SEGUN O/C MIP-2022-00021 POR ADQUISICION DE UN MOTHER BOARD Y UN POWER SUPPLY PARA EQUIPOS INFORMATICOS DE ESTE MIP</t>
  </si>
  <si>
    <t>B1500000075</t>
  </si>
  <si>
    <t>CENTRO MOTRIZ REMESA, SRL</t>
  </si>
  <si>
    <t>LIB. 1268. PAGO FACTURA NCF. B1500001460 D/F 24/03/2022, 2do. ABONO  A LA O/S MIP-2020-00220 POR SERVICIO DE REPARACION Y MANTENIMIENTO DE VEHICULO FORD EXPLORER CHASIS A81134 ASIGNADO AL DE.PTO. DE TRANSPORTACION</t>
  </si>
  <si>
    <t>B1500001460</t>
  </si>
  <si>
    <t>DANIEL ENRIQUE POU SUAZO</t>
  </si>
  <si>
    <t>LIB. 1288.  PAGO A LA FACT NCF B1500000106 D/F 04/2/2022, 5to  ABONO A LA O/S MIP-2021-00418,  PAGO DE SERVICIOS DE ASESORIA ESPECIALIZADA PARA LA CREACION DE IMPLEMENTACION DE UNA METODOLOGIA DE TRABAJO. DEL 04/01/2022 AL 04/02/2022</t>
  </si>
  <si>
    <t>B1500000106</t>
  </si>
  <si>
    <t>EDENORTE DOMINICANA, SA</t>
  </si>
  <si>
    <t>LIB. 1289.  PAGO NIC 6784227, POR SERVICIO DE ELECTRICIDAD DE LA OFICINA  QUE TIENE EL MINISTERIO DE INTERIOR Y POLICIA EN SANTIAGO DE LOS CABALLEROS, CORRESPONDIENTE AL PERIODO 01/02/2022 AL 01/03/2022.</t>
  </si>
  <si>
    <t>B1500270566</t>
  </si>
  <si>
    <t>VIAMAR, SA</t>
  </si>
  <si>
    <t>JESUS A. BATISTA MARTINEZ</t>
  </si>
  <si>
    <t>LIB.1290.  PAGO A LAS FACTS. NCF B1500008015 Y B1500008016 D/F 17/03/2022 CON O/S MIP-2022-00069, POR SERVICIO DE MANTENIMIENTO EN GARANTIA  PARA LOS VEHICULOS MARCA KIA SPORTAGE 2020 DE CHASIS #701225 Y 075765 ASIGNADOS AL COBA.</t>
  </si>
  <si>
    <t>B1500008015</t>
  </si>
  <si>
    <t>B1500008016</t>
  </si>
  <si>
    <t>B1500008071</t>
  </si>
  <si>
    <t>B15000005931</t>
  </si>
  <si>
    <t>HUMANO SEGUROS, SA</t>
  </si>
  <si>
    <t>B1500022474</t>
  </si>
  <si>
    <t>B1500022475</t>
  </si>
  <si>
    <t>B1500022668</t>
  </si>
  <si>
    <t>OFICINA GUBERNAMENTAL DE TECNOLOGIA DE LA INFORMACION Y COMUNICACIÓN</t>
  </si>
  <si>
    <t>LIB. 1326. PAGO FACTURAS, NCF. B1500022474, 22475 y 22668, POR SERV. SEG. MEDICO AL COBA, PER/TEMPOREROS y MIP, FIJO MENOS DESC. DE NOMINA POR  RD$ 337,290.13, DESC. NOTA CREDITO POR RD$ 17, 851.97, PERIODO DEL 01/03/2022 AL 31/03/2022.</t>
  </si>
  <si>
    <t>LIB. 1325. PAGO FACTURAS NCF. B1500005931, POR  VALOR DE RD$510,220.00, POR SERVICIO DE SEGURO MEDICO AL PERSONAL DE ESTE MIP , MENOS DESC. NOMINA DE RD$51,359.00, PERIODO DEL 01/03/2022 AL 31/03/2022</t>
  </si>
  <si>
    <t>LIB. 1324 PAGO A LA FACT. NCF B1500008071 D/F 28/03/2022 CON O/S MIP-2022-00084, POR SERVICIO DE MANTENIMIENTO EN GARANTIA  PARA EL VEHICULO MARCA KIA SPORTAGE CHASIS #698909 ASIGNADO AL COBA.</t>
  </si>
  <si>
    <t>LIB.1327.  PAGO FACT. NCF.B1500001564, POR ALQUILER DE STAND EN CENTRO DE ATENCION PRESENCIAL AL CIUDADANO "PUNTO GOB-SAMBIL,"PARA PROPORCIONAR INFORMACION Y SERVIC. DE ESTE MIP, CORRESPONDIENTE AL MES DE MARZO 2022, SEGUN CERTIFICADO DE CONTRATO CI-000166-2021</t>
  </si>
  <si>
    <t>B1500001564</t>
  </si>
  <si>
    <t>B1500273343</t>
  </si>
  <si>
    <t>LIB. 1328.   PAGO NIC 6784227, POR SERVICIO DE ELECTRICIDAD DE LA OFICINA  QUE TIENE EL MINISTERIO DE INTERIOR Y POLICIA EN SANTIAGO DE LOS CABALLEROS, CORRESPONDIENTE AL PERIODO 01/03/2022 AL 01/04/2022.</t>
  </si>
  <si>
    <t>EDESUR DOMINICANA, S.A</t>
  </si>
  <si>
    <t>LIB. 1329.   PAGO NIC. NO. 6671693 Y 7168438, POR SERV. DE ELECTRICIDAD A LOS LOCALES  DONDE FUNCIONAN  LAS CASA DE PREVENCION Y SEGURIDAD CIUDADANA DE ESTE MIP EN LOS ALCARRIZOS Y CRISTO REY, PERIODO DE LAS FACTS. DEL  02/02/2022-02/03/2022 Y 13/02/2022-15/03/2022.</t>
  </si>
  <si>
    <t>B1500281642</t>
  </si>
  <si>
    <t>B1500285700</t>
  </si>
  <si>
    <t>PUBLICACIONES AHORA, S.A.S.</t>
  </si>
  <si>
    <t>CHEQUE: 76672.  PAGO FACTURA NCF B1500002621, D/F 28/01/2022, O/S. MIP-2022-00009, POR CONTRATACION DE SERVICIO DE PUBLICIDAD EL DIA 27 DE ENERO 2022 A BLANCO Y NEGRO, PARA LA PUBLICACION DEL REGLAMENTO DE LEY DE LA POLICIA NACIONAL  OBJETO: 2.2.2.1.01. (ESTE CK SUSTITUYA AL NO. 76623, POR DIFERENCIA  DEL TIPO DE SOCIEDAD DEL PROVEEDOR).</t>
  </si>
  <si>
    <t>B1500002621</t>
  </si>
  <si>
    <t>PAGO FACTURA NCF B1500002566, D/F 15/12/2021, O/S. MIP-2021-00640, POR CONTRATACION DE SERVICIO DE PUBLICIDAD QUE SE REALIZARON LOS DIAS 09 Y 10 DE DICIEMBRE 2021, PARA LA ADQUISICION DE (55) CAMIONETAS DOBLE CABINA 4WD PARA USO DE ESTE MINISTERIO. OBJETO: 2.2.2.1.01. (ESTE CK SUSTITUYE AL N. 76631, POR DIFERENCIA DEL TIPO DE SOCIEDAD DEL PROVEEDOR).</t>
  </si>
  <si>
    <t>B1500002566</t>
  </si>
  <si>
    <t>INVERSIONES CORGARHI, SRL</t>
  </si>
  <si>
    <t>B1500000477</t>
  </si>
  <si>
    <t>DENTO MEDIA,SRL</t>
  </si>
  <si>
    <t>CHEQUE: 76675 PAGO FACTURA NCF. B1500000145, D/F 29/3/2022, O/C-MIP-2022-00044, POR  ADQUISICION DE VARIOS SELLOS PRETINTADOS PARA SER USADO EN DIFRENTES AREAS DE ESTE MIP, OBJETOS:  2.3.9.2.01</t>
  </si>
  <si>
    <t>B1500000145</t>
  </si>
  <si>
    <t>CHEQUE: 76674  PAGO DE FACTURA NO. B1500000477 D/F  27/1/2022. POR ADQUISICION DE ALIMENTOS PREPARADOS Y BEBIDAS PARA DIFERENTES ACTIVIDADES  REALIZADAS  POR ESTE  MIP, A LAS CUALES ASISTIERON ASESORES E INVITADOS INTERNACIONALES ENTRE OTRAS PERSONALIDADES, OBJETO: 2.2.9.2.01.</t>
  </si>
  <si>
    <t>KHALICCO INVESTMENTS, SRL</t>
  </si>
  <si>
    <t>CHEQUE: 76699.   PAGO FACTURA, NCF. B1500000535  D/F 28/02/2022,  O/C- MIP-2022-00055, POR COMPRA DE DOS BATERIAS PARA LA PLANTA ELECTRICA  DE EMERGENCIA DE 800 KILOS DE ESTE MIP.  OBJETO: 2.3..9.6.01.</t>
  </si>
  <si>
    <t>B1500000535</t>
  </si>
  <si>
    <t>CHEQUE: 76700.  PAGO FACTURA, NCF B1500004155 D/F 12/01/2022, O/S. MIP2022-00003, POR CONTRATACION DE SERVICIOS PARA CENA DE AGASAJO A LA DELEGACION OFICIAL DE CARABINEROS DE CHILE, PARA 12 PERSONAS, EL 6/01/2022. OBJETO: 2.2.9.2.01</t>
  </si>
  <si>
    <t>B1500004155</t>
  </si>
  <si>
    <t>CHEQUE: 76701.  PAGO FACTURA  NCF. B1500007906,  D/F 02/03/2022,  O/S. MIP-2022-00056, POR SERVICIO DE MANTENIMIENTO EN GARANTIA  AL VEHICULO TERMINAR DE CHASIS NO.7665900, ASIGNADO AL AL COBA  DE ESTE MIP, OBJETO: 2.2.7.2.06.</t>
  </si>
  <si>
    <t>B1500007906</t>
  </si>
  <si>
    <t>CORRESPONDIENTE DEL 01 AL 30 DE ABRIL 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</si>
</sst>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_([$€-2]* #,##0.00_);_([$€-2]* \(#,##0.00\);_([$€-2]* &quot;-&quot;??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u val="double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theme="1"/>
      <name val="Cambria"/>
      <family val="1"/>
      <scheme val="major"/>
    </font>
    <font>
      <sz val="9"/>
      <color rgb="FF000000"/>
      <name val="Cambria"/>
      <family val="1"/>
      <scheme val="major"/>
    </font>
    <font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7"/>
      <color theme="1"/>
      <name val="Cambria"/>
      <family val="1"/>
      <scheme val="major"/>
    </font>
    <font>
      <sz val="8"/>
      <name val="Arial"/>
      <family val="2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u val="double"/>
      <sz val="10"/>
      <color theme="1"/>
      <name val="Cambria"/>
      <family val="1"/>
      <scheme val="major"/>
    </font>
    <font>
      <sz val="8"/>
      <name val="Arial"/>
      <family val="2"/>
    </font>
    <font>
      <sz val="1"/>
      <color rgb="FFFFFF00"/>
      <name val="Arial"/>
      <family val="2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color indexed="72"/>
      <name val="Cambria"/>
      <family val="1"/>
      <scheme val="major"/>
    </font>
    <font>
      <sz val="10"/>
      <color indexed="8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4" borderId="0">
      <alignment vertical="center" wrapText="1"/>
    </xf>
    <xf numFmtId="0" fontId="20" fillId="4" borderId="0">
      <alignment vertical="center" wrapText="1"/>
    </xf>
    <xf numFmtId="0" fontId="20" fillId="4" borderId="0">
      <alignment vertical="center" wrapText="1"/>
    </xf>
    <xf numFmtId="43" fontId="21" fillId="0" borderId="0" applyFont="0" applyFill="0" applyBorder="0" applyAlignment="0" applyProtection="0"/>
    <xf numFmtId="0" fontId="14" fillId="4" borderId="0">
      <alignment vertical="center" wrapText="1"/>
    </xf>
    <xf numFmtId="0" fontId="6" fillId="0" borderId="0"/>
    <xf numFmtId="43" fontId="21" fillId="0" borderId="0" applyFont="0" applyFill="0" applyBorder="0" applyAlignment="0" applyProtection="0"/>
    <xf numFmtId="0" fontId="2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21" fillId="4" borderId="0">
      <alignment vertical="center" wrapText="1"/>
    </xf>
    <xf numFmtId="0" fontId="14" fillId="4" borderId="0">
      <alignment vertical="center" wrapText="1"/>
    </xf>
  </cellStyleXfs>
  <cellXfs count="139">
    <xf numFmtId="0" fontId="0" fillId="0" borderId="0" xfId="0"/>
    <xf numFmtId="0" fontId="3" fillId="0" borderId="0" xfId="0" applyFont="1"/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/>
    <xf numFmtId="0" fontId="6" fillId="3" borderId="0" xfId="2" applyFill="1" applyAlignment="1">
      <alignment vertical="center"/>
    </xf>
    <xf numFmtId="0" fontId="6" fillId="3" borderId="0" xfId="2" applyFill="1" applyBorder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9" fillId="2" borderId="2" xfId="0" applyFont="1" applyFill="1" applyBorder="1"/>
    <xf numFmtId="0" fontId="9" fillId="2" borderId="3" xfId="0" applyFont="1" applyFill="1" applyBorder="1"/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wrapText="1"/>
    </xf>
    <xf numFmtId="0" fontId="10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164" fontId="9" fillId="0" borderId="1" xfId="0" applyNumberFormat="1" applyFont="1" applyBorder="1"/>
    <xf numFmtId="43" fontId="9" fillId="0" borderId="1" xfId="1" applyFont="1" applyBorder="1"/>
    <xf numFmtId="43" fontId="9" fillId="0" borderId="1" xfId="0" applyNumberFormat="1" applyFont="1" applyBorder="1"/>
    <xf numFmtId="4" fontId="9" fillId="0" borderId="1" xfId="0" applyNumberFormat="1" applyFont="1" applyBorder="1"/>
    <xf numFmtId="0" fontId="11" fillId="0" borderId="1" xfId="0" applyFont="1" applyBorder="1"/>
    <xf numFmtId="14" fontId="9" fillId="0" borderId="1" xfId="0" applyNumberFormat="1" applyFont="1" applyBorder="1"/>
    <xf numFmtId="43" fontId="9" fillId="0" borderId="1" xfId="0" applyNumberFormat="1" applyFont="1" applyBorder="1" applyAlignment="1">
      <alignment horizontal="right" wrapText="1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4" fontId="12" fillId="0" borderId="1" xfId="0" applyNumberFormat="1" applyFont="1" applyBorder="1"/>
    <xf numFmtId="0" fontId="9" fillId="0" borderId="7" xfId="0" applyFont="1" applyBorder="1"/>
    <xf numFmtId="164" fontId="9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horizontal="right" wrapText="1"/>
    </xf>
    <xf numFmtId="14" fontId="9" fillId="0" borderId="1" xfId="0" applyNumberFormat="1" applyFont="1" applyBorder="1" applyAlignment="1">
      <alignment wrapText="1"/>
    </xf>
    <xf numFmtId="0" fontId="9" fillId="0" borderId="0" xfId="0" applyFont="1"/>
    <xf numFmtId="0" fontId="13" fillId="2" borderId="3" xfId="0" applyFont="1" applyFill="1" applyBorder="1" applyAlignment="1">
      <alignment wrapText="1"/>
    </xf>
    <xf numFmtId="43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14" fontId="9" fillId="0" borderId="1" xfId="1" applyNumberFormat="1" applyFont="1" applyBorder="1" applyAlignment="1">
      <alignment horizontal="right"/>
    </xf>
    <xf numFmtId="14" fontId="12" fillId="0" borderId="1" xfId="0" applyNumberFormat="1" applyFont="1" applyBorder="1"/>
    <xf numFmtId="4" fontId="12" fillId="0" borderId="1" xfId="0" applyNumberFormat="1" applyFont="1" applyBorder="1" applyAlignment="1">
      <alignment horizontal="right" wrapText="1"/>
    </xf>
    <xf numFmtId="0" fontId="2" fillId="0" borderId="0" xfId="0" applyFont="1" applyFill="1" applyBorder="1" applyAlignment="1">
      <alignment horizontal="left" wrapText="1"/>
    </xf>
    <xf numFmtId="0" fontId="9" fillId="2" borderId="5" xfId="0" applyFont="1" applyFill="1" applyBorder="1"/>
    <xf numFmtId="0" fontId="9" fillId="2" borderId="1" xfId="0" applyFont="1" applyFill="1" applyBorder="1"/>
    <xf numFmtId="164" fontId="9" fillId="2" borderId="1" xfId="0" applyNumberFormat="1" applyFont="1" applyFill="1" applyBorder="1"/>
    <xf numFmtId="4" fontId="9" fillId="2" borderId="1" xfId="0" applyNumberFormat="1" applyFont="1" applyFill="1" applyBorder="1"/>
    <xf numFmtId="0" fontId="9" fillId="2" borderId="6" xfId="0" applyFont="1" applyFill="1" applyBorder="1"/>
    <xf numFmtId="0" fontId="15" fillId="3" borderId="0" xfId="2" applyFont="1" applyFill="1" applyBorder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43" fontId="17" fillId="2" borderId="1" xfId="1" applyFont="1" applyFill="1" applyBorder="1" applyAlignment="1">
      <alignment horizontal="center" wrapText="1"/>
    </xf>
    <xf numFmtId="0" fontId="16" fillId="0" borderId="0" xfId="0" applyFont="1" applyAlignment="1">
      <alignment horizontal="right" wrapText="1"/>
    </xf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left" wrapText="1"/>
    </xf>
    <xf numFmtId="0" fontId="19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6" fillId="0" borderId="0" xfId="0" applyFont="1" applyAlignment="1">
      <alignment horizontal="left" vertical="center" wrapText="1"/>
    </xf>
    <xf numFmtId="43" fontId="16" fillId="0" borderId="0" xfId="1" applyFont="1" applyAlignment="1">
      <alignment horizontal="right"/>
    </xf>
    <xf numFmtId="14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/>
    </xf>
    <xf numFmtId="4" fontId="16" fillId="0" borderId="1" xfId="0" applyNumberFormat="1" applyFont="1" applyBorder="1" applyAlignment="1">
      <alignment horizontal="right" wrapText="1"/>
    </xf>
    <xf numFmtId="43" fontId="19" fillId="0" borderId="0" xfId="1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right" wrapText="1"/>
    </xf>
    <xf numFmtId="43" fontId="17" fillId="0" borderId="0" xfId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right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23" fillId="3" borderId="0" xfId="2" applyFont="1" applyFill="1" applyAlignment="1">
      <alignment horizontal="left" vertical="center" wrapText="1"/>
    </xf>
    <xf numFmtId="0" fontId="23" fillId="3" borderId="0" xfId="2" applyFont="1" applyFill="1" applyAlignment="1">
      <alignment horizontal="right" wrapText="1"/>
    </xf>
    <xf numFmtId="0" fontId="23" fillId="3" borderId="0" xfId="2" applyFont="1" applyFill="1" applyAlignment="1">
      <alignment horizontal="right" vertical="center" wrapText="1"/>
    </xf>
    <xf numFmtId="43" fontId="23" fillId="3" borderId="0" xfId="1" applyFont="1" applyFill="1" applyAlignment="1">
      <alignment horizontal="right" vertical="center"/>
    </xf>
    <xf numFmtId="0" fontId="23" fillId="3" borderId="0" xfId="2" applyFont="1" applyFill="1" applyAlignment="1">
      <alignment horizontal="right" vertical="center"/>
    </xf>
    <xf numFmtId="0" fontId="15" fillId="3" borderId="0" xfId="2" applyFont="1" applyFill="1" applyAlignment="1">
      <alignment horizontal="right"/>
    </xf>
    <xf numFmtId="0" fontId="15" fillId="0" borderId="1" xfId="0" applyFont="1" applyBorder="1" applyAlignment="1">
      <alignment wrapText="1"/>
    </xf>
    <xf numFmtId="0" fontId="15" fillId="4" borderId="1" xfId="17" applyFont="1" applyBorder="1" applyAlignment="1">
      <alignment wrapText="1"/>
    </xf>
    <xf numFmtId="0" fontId="15" fillId="0" borderId="1" xfId="18" applyFont="1" applyFill="1" applyBorder="1" applyAlignment="1" applyProtection="1">
      <alignment vertical="center" wrapText="1"/>
      <protection locked="0"/>
    </xf>
    <xf numFmtId="0" fontId="24" fillId="0" borderId="1" xfId="4" applyFont="1" applyFill="1" applyBorder="1" applyAlignment="1" applyProtection="1">
      <alignment vertical="center" wrapText="1"/>
      <protection locked="0"/>
    </xf>
    <xf numFmtId="0" fontId="15" fillId="0" borderId="1" xfId="0" applyFont="1" applyBorder="1" applyAlignment="1">
      <alignment vertical="center" wrapText="1"/>
    </xf>
    <xf numFmtId="14" fontId="15" fillId="0" borderId="1" xfId="0" applyNumberFormat="1" applyFont="1" applyBorder="1" applyAlignment="1">
      <alignment vertical="center" wrapText="1"/>
    </xf>
    <xf numFmtId="43" fontId="15" fillId="0" borderId="1" xfId="13" applyFont="1" applyBorder="1" applyAlignment="1">
      <alignment horizontal="right" wrapText="1"/>
    </xf>
    <xf numFmtId="43" fontId="15" fillId="4" borderId="1" xfId="1" applyFont="1" applyFill="1" applyBorder="1" applyAlignment="1">
      <alignment horizontal="right" wrapText="1"/>
    </xf>
    <xf numFmtId="0" fontId="25" fillId="0" borderId="1" xfId="0" applyFont="1" applyBorder="1" applyAlignment="1">
      <alignment horizontal="right"/>
    </xf>
    <xf numFmtId="43" fontId="25" fillId="0" borderId="1" xfId="1" applyFont="1" applyBorder="1" applyAlignment="1">
      <alignment horizontal="right"/>
    </xf>
    <xf numFmtId="43" fontId="16" fillId="0" borderId="1" xfId="0" applyNumberFormat="1" applyFont="1" applyBorder="1" applyAlignment="1">
      <alignment horizontal="right"/>
    </xf>
    <xf numFmtId="4" fontId="24" fillId="0" borderId="1" xfId="4" applyNumberFormat="1" applyFont="1" applyFill="1" applyBorder="1" applyAlignment="1" applyProtection="1">
      <alignment horizontal="right" wrapText="1"/>
      <protection locked="0"/>
    </xf>
    <xf numFmtId="4" fontId="15" fillId="0" borderId="1" xfId="4" applyNumberFormat="1" applyFont="1" applyFill="1" applyBorder="1" applyAlignment="1" applyProtection="1">
      <alignment horizontal="right" wrapText="1"/>
      <protection locked="0"/>
    </xf>
    <xf numFmtId="4" fontId="15" fillId="0" borderId="1" xfId="0" applyNumberFormat="1" applyFont="1" applyFill="1" applyBorder="1" applyAlignment="1" applyProtection="1">
      <alignment horizontal="right" wrapText="1"/>
      <protection locked="0"/>
    </xf>
    <xf numFmtId="0" fontId="16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wrapText="1"/>
    </xf>
    <xf numFmtId="43" fontId="16" fillId="3" borderId="1" xfId="1" applyFont="1" applyFill="1" applyBorder="1" applyAlignment="1">
      <alignment horizontal="center" wrapText="1"/>
    </xf>
    <xf numFmtId="43" fontId="16" fillId="0" borderId="1" xfId="1" applyFont="1" applyBorder="1" applyAlignment="1">
      <alignment horizontal="right" wrapText="1"/>
    </xf>
    <xf numFmtId="14" fontId="0" fillId="0" borderId="10" xfId="0" applyNumberFormat="1" applyBorder="1"/>
    <xf numFmtId="0" fontId="16" fillId="3" borderId="1" xfId="0" applyFont="1" applyFill="1" applyBorder="1" applyAlignment="1">
      <alignment horizontal="left" wrapText="1"/>
    </xf>
    <xf numFmtId="14" fontId="16" fillId="3" borderId="1" xfId="0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5" fillId="4" borderId="1" xfId="17" applyFont="1" applyBorder="1" applyAlignment="1">
      <alignment horizontal="left" wrapText="1"/>
    </xf>
    <xf numFmtId="0" fontId="16" fillId="0" borderId="8" xfId="0" applyFont="1" applyBorder="1" applyAlignment="1">
      <alignment horizontal="left" vertical="center" wrapText="1"/>
    </xf>
    <xf numFmtId="0" fontId="7" fillId="3" borderId="0" xfId="2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8" fillId="3" borderId="0" xfId="2" applyFont="1" applyFill="1" applyBorder="1" applyAlignment="1">
      <alignment horizontal="center" vertical="center"/>
    </xf>
    <xf numFmtId="0" fontId="8" fillId="3" borderId="0" xfId="2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wrapText="1"/>
    </xf>
    <xf numFmtId="0" fontId="18" fillId="0" borderId="7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16" fillId="0" borderId="8" xfId="0" applyFont="1" applyBorder="1" applyAlignment="1">
      <alignment horizontal="left" wrapText="1"/>
    </xf>
    <xf numFmtId="0" fontId="15" fillId="0" borderId="7" xfId="0" applyFont="1" applyFill="1" applyBorder="1" applyAlignment="1" applyProtection="1">
      <alignment horizontal="left" vertical="center" wrapText="1"/>
      <protection locked="0"/>
    </xf>
    <xf numFmtId="0" fontId="15" fillId="0" borderId="8" xfId="0" applyFont="1" applyFill="1" applyBorder="1" applyAlignment="1" applyProtection="1">
      <alignment horizontal="left" vertical="center" wrapText="1"/>
      <protection locked="0"/>
    </xf>
    <xf numFmtId="0" fontId="16" fillId="3" borderId="7" xfId="0" applyFont="1" applyFill="1" applyBorder="1" applyAlignment="1">
      <alignment horizontal="left" wrapText="1"/>
    </xf>
    <xf numFmtId="0" fontId="16" fillId="3" borderId="8" xfId="0" applyFont="1" applyFill="1" applyBorder="1" applyAlignment="1">
      <alignment horizontal="left" wrapText="1"/>
    </xf>
    <xf numFmtId="0" fontId="18" fillId="0" borderId="7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23" fillId="3" borderId="0" xfId="2" applyFont="1" applyFill="1" applyAlignment="1">
      <alignment horizontal="center" vertical="center"/>
    </xf>
    <xf numFmtId="0" fontId="23" fillId="3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wrapText="1"/>
    </xf>
    <xf numFmtId="0" fontId="15" fillId="4" borderId="7" xfId="17" applyFont="1" applyBorder="1" applyAlignment="1">
      <alignment horizontal="left" wrapText="1"/>
    </xf>
    <xf numFmtId="0" fontId="15" fillId="4" borderId="8" xfId="17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6" fillId="3" borderId="1" xfId="0" applyFont="1" applyFill="1" applyBorder="1" applyAlignment="1">
      <alignment horizontal="right" wrapText="1"/>
    </xf>
    <xf numFmtId="14" fontId="16" fillId="3" borderId="1" xfId="0" applyNumberFormat="1" applyFont="1" applyFill="1" applyBorder="1" applyAlignment="1">
      <alignment horizontal="right" wrapText="1"/>
    </xf>
    <xf numFmtId="14" fontId="16" fillId="0" borderId="1" xfId="0" applyNumberFormat="1" applyFont="1" applyBorder="1" applyAlignment="1"/>
  </cellXfs>
  <cellStyles count="19">
    <cellStyle name="Euro" xfId="11"/>
    <cellStyle name="Euro 2" xfId="12"/>
    <cellStyle name="Millares" xfId="1" builtinId="3"/>
    <cellStyle name="Millares 2" xfId="6"/>
    <cellStyle name="Millares 2 2" xfId="16"/>
    <cellStyle name="Millares 3" xfId="13"/>
    <cellStyle name="Millares 4" xfId="9"/>
    <cellStyle name="Normal" xfId="0" builtinId="0"/>
    <cellStyle name="Normal 2" xfId="3"/>
    <cellStyle name="Normal 2 2" xfId="14"/>
    <cellStyle name="Normal 2 3" xfId="15"/>
    <cellStyle name="Normal 257" xfId="4"/>
    <cellStyle name="Normal 268" xfId="5"/>
    <cellStyle name="Normal 271" xfId="7"/>
    <cellStyle name="Normal 272" xfId="18"/>
    <cellStyle name="Normal 3" xfId="2"/>
    <cellStyle name="Normal 3 2 3" xfId="17"/>
    <cellStyle name="Normal 4" xfId="8"/>
    <cellStyle name="Normal 4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2057401</xdr:colOff>
      <xdr:row>0</xdr:row>
      <xdr:rowOff>23813</xdr:rowOff>
    </xdr:from>
    <xdr:to>
      <xdr:col>4</xdr:col>
      <xdr:colOff>565149</xdr:colOff>
      <xdr:row>7</xdr:row>
      <xdr:rowOff>1082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7682" y="23813"/>
          <a:ext cx="2250280" cy="122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903820</xdr:colOff>
      <xdr:row>0</xdr:row>
      <xdr:rowOff>30428</xdr:rowOff>
    </xdr:from>
    <xdr:to>
      <xdr:col>5</xdr:col>
      <xdr:colOff>150058</xdr:colOff>
      <xdr:row>6</xdr:row>
      <xdr:rowOff>84114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6570" y="30428"/>
          <a:ext cx="1816098" cy="1006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K59"/>
  <sheetViews>
    <sheetView topLeftCell="A46" zoomScale="90" zoomScaleNormal="90" workbookViewId="0">
      <selection activeCell="E15" sqref="E15"/>
    </sheetView>
  </sheetViews>
  <sheetFormatPr baseColWidth="10" defaultRowHeight="14.25" x14ac:dyDescent="0.2"/>
  <cols>
    <col min="1" max="1" width="0.7109375" style="1" customWidth="1"/>
    <col min="2" max="2" width="27.85546875" style="1" customWidth="1"/>
    <col min="3" max="3" width="42" style="1" customWidth="1"/>
    <col min="4" max="4" width="14" style="1" customWidth="1"/>
    <col min="5" max="5" width="10.140625" style="1" customWidth="1"/>
    <col min="6" max="6" width="12" style="1" customWidth="1"/>
    <col min="7" max="7" width="10" style="1" customWidth="1"/>
    <col min="8" max="8" width="10.85546875" style="1" customWidth="1"/>
    <col min="9" max="9" width="11" style="1" customWidth="1"/>
    <col min="10" max="10" width="12" style="1" customWidth="1"/>
    <col min="11" max="16384" width="11.42578125" style="1"/>
  </cols>
  <sheetData>
    <row r="9" spans="2:11" customFormat="1" ht="18" customHeight="1" x14ac:dyDescent="0.25">
      <c r="B9" s="105" t="s">
        <v>105</v>
      </c>
      <c r="C9" s="105"/>
      <c r="D9" s="105"/>
      <c r="E9" s="105"/>
      <c r="F9" s="105"/>
      <c r="G9" s="105"/>
      <c r="H9" s="105"/>
      <c r="I9" s="105"/>
      <c r="J9" s="105"/>
      <c r="K9" s="9"/>
    </row>
    <row r="10" spans="2:11" customFormat="1" ht="14.25" customHeight="1" x14ac:dyDescent="0.25">
      <c r="C10" s="10"/>
      <c r="D10" s="10"/>
      <c r="E10" s="10"/>
      <c r="F10" s="10"/>
      <c r="G10" s="10"/>
      <c r="H10" s="8"/>
      <c r="I10" s="8"/>
      <c r="J10" s="8"/>
      <c r="K10" s="9"/>
    </row>
    <row r="11" spans="2:11" customFormat="1" ht="21" customHeight="1" x14ac:dyDescent="0.25">
      <c r="B11" s="108" t="s">
        <v>106</v>
      </c>
      <c r="C11" s="108"/>
      <c r="D11" s="108"/>
      <c r="E11" s="108"/>
      <c r="F11" s="108"/>
      <c r="G11" s="108"/>
      <c r="H11" s="108"/>
      <c r="I11" s="108"/>
      <c r="J11" s="108"/>
      <c r="K11" s="9"/>
    </row>
    <row r="12" spans="2:11" customFormat="1" ht="26.25" customHeight="1" x14ac:dyDescent="0.25">
      <c r="B12" s="107" t="s">
        <v>107</v>
      </c>
      <c r="C12" s="107"/>
      <c r="D12" s="107"/>
      <c r="E12" s="107"/>
      <c r="F12" s="107"/>
      <c r="G12" s="107"/>
      <c r="H12" s="107"/>
      <c r="I12" s="107"/>
      <c r="J12" s="107"/>
      <c r="K12" s="9"/>
    </row>
    <row r="13" spans="2:11" ht="15" thickBot="1" x14ac:dyDescent="0.25"/>
    <row r="14" spans="2:11" ht="60.75" customHeight="1" x14ac:dyDescent="0.2">
      <c r="B14" s="11" t="s">
        <v>0</v>
      </c>
      <c r="C14" s="12" t="s">
        <v>1</v>
      </c>
      <c r="D14" s="33" t="s">
        <v>3</v>
      </c>
      <c r="E14" s="13" t="s">
        <v>2</v>
      </c>
      <c r="F14" s="13" t="s">
        <v>4</v>
      </c>
      <c r="G14" s="13" t="s">
        <v>5</v>
      </c>
      <c r="H14" s="13" t="s">
        <v>6</v>
      </c>
      <c r="I14" s="13" t="s">
        <v>7</v>
      </c>
      <c r="J14" s="14" t="s">
        <v>8</v>
      </c>
    </row>
    <row r="15" spans="2:11" ht="60" customHeight="1" x14ac:dyDescent="0.2">
      <c r="B15" s="15" t="s">
        <v>10</v>
      </c>
      <c r="C15" s="16" t="s">
        <v>14</v>
      </c>
      <c r="D15" s="17" t="s">
        <v>9</v>
      </c>
      <c r="E15" s="18">
        <v>44318</v>
      </c>
      <c r="F15" s="19">
        <v>225000</v>
      </c>
      <c r="G15" s="18">
        <v>44349</v>
      </c>
      <c r="H15" s="20">
        <f>+F15</f>
        <v>225000</v>
      </c>
      <c r="I15" s="21">
        <f>+F15-H15</f>
        <v>0</v>
      </c>
      <c r="J15" s="17" t="s">
        <v>33</v>
      </c>
    </row>
    <row r="16" spans="2:11" ht="54.75" customHeight="1" x14ac:dyDescent="0.2">
      <c r="B16" s="22" t="s">
        <v>11</v>
      </c>
      <c r="C16" s="16" t="s">
        <v>15</v>
      </c>
      <c r="D16" s="17" t="s">
        <v>12</v>
      </c>
      <c r="E16" s="23">
        <v>44307</v>
      </c>
      <c r="F16" s="19">
        <v>318870</v>
      </c>
      <c r="G16" s="18">
        <v>44337</v>
      </c>
      <c r="H16" s="24" t="s">
        <v>13</v>
      </c>
      <c r="I16" s="21">
        <v>0</v>
      </c>
      <c r="J16" s="17" t="s">
        <v>33</v>
      </c>
    </row>
    <row r="17" spans="2:10" ht="48" x14ac:dyDescent="0.2">
      <c r="B17" s="17" t="s">
        <v>16</v>
      </c>
      <c r="C17" s="16" t="s">
        <v>18</v>
      </c>
      <c r="D17" s="17" t="s">
        <v>17</v>
      </c>
      <c r="E17" s="18">
        <v>44292</v>
      </c>
      <c r="F17" s="19">
        <v>119062</v>
      </c>
      <c r="G17" s="18">
        <v>44322</v>
      </c>
      <c r="H17" s="19">
        <v>119062</v>
      </c>
      <c r="I17" s="21">
        <v>0</v>
      </c>
      <c r="J17" s="17" t="s">
        <v>33</v>
      </c>
    </row>
    <row r="18" spans="2:10" ht="60" x14ac:dyDescent="0.2">
      <c r="B18" s="25" t="s">
        <v>57</v>
      </c>
      <c r="C18" s="26" t="s">
        <v>61</v>
      </c>
      <c r="D18" s="17" t="s">
        <v>58</v>
      </c>
      <c r="E18" s="18">
        <v>44333</v>
      </c>
      <c r="F18" s="27">
        <v>94531.59</v>
      </c>
      <c r="G18" s="18">
        <v>44364</v>
      </c>
      <c r="H18" s="19">
        <v>94531.59</v>
      </c>
      <c r="I18" s="21">
        <v>0</v>
      </c>
      <c r="J18" s="17" t="s">
        <v>33</v>
      </c>
    </row>
    <row r="19" spans="2:10" ht="74.25" customHeight="1" x14ac:dyDescent="0.2">
      <c r="B19" s="25" t="s">
        <v>60</v>
      </c>
      <c r="C19" s="16" t="s">
        <v>62</v>
      </c>
      <c r="D19" s="17" t="s">
        <v>59</v>
      </c>
      <c r="E19" s="18">
        <v>44359</v>
      </c>
      <c r="F19" s="27">
        <v>106200</v>
      </c>
      <c r="G19" s="18">
        <v>44389</v>
      </c>
      <c r="H19" s="34">
        <v>106200</v>
      </c>
      <c r="I19" s="21">
        <v>0</v>
      </c>
      <c r="J19" s="17" t="s">
        <v>33</v>
      </c>
    </row>
    <row r="20" spans="2:10" ht="48" x14ac:dyDescent="0.2">
      <c r="B20" s="26" t="s">
        <v>63</v>
      </c>
      <c r="C20" s="26" t="s">
        <v>64</v>
      </c>
      <c r="D20" s="17" t="s">
        <v>65</v>
      </c>
      <c r="E20" s="18">
        <v>44344</v>
      </c>
      <c r="F20" s="27">
        <v>998908.29</v>
      </c>
      <c r="G20" s="18">
        <v>44375</v>
      </c>
      <c r="H20" s="19">
        <v>998908.29</v>
      </c>
      <c r="I20" s="21">
        <v>0</v>
      </c>
      <c r="J20" s="17" t="s">
        <v>33</v>
      </c>
    </row>
    <row r="21" spans="2:10" ht="63" customHeight="1" x14ac:dyDescent="0.2">
      <c r="B21" s="25" t="s">
        <v>66</v>
      </c>
      <c r="C21" s="26" t="s">
        <v>67</v>
      </c>
      <c r="D21" s="25" t="s">
        <v>68</v>
      </c>
      <c r="E21" s="18" t="s">
        <v>69</v>
      </c>
      <c r="F21" s="27">
        <v>2049.98</v>
      </c>
      <c r="G21" s="18">
        <v>44408</v>
      </c>
      <c r="H21" s="27">
        <v>2049.98</v>
      </c>
      <c r="I21" s="21">
        <v>0</v>
      </c>
      <c r="J21" s="17" t="s">
        <v>33</v>
      </c>
    </row>
    <row r="22" spans="2:10" ht="72" x14ac:dyDescent="0.2">
      <c r="B22" s="25" t="s">
        <v>34</v>
      </c>
      <c r="C22" s="26" t="s">
        <v>74</v>
      </c>
      <c r="D22" s="17" t="s">
        <v>70</v>
      </c>
      <c r="E22" s="18">
        <v>44317</v>
      </c>
      <c r="F22" s="27">
        <v>84005.45</v>
      </c>
      <c r="G22" s="18">
        <v>44348</v>
      </c>
      <c r="H22" s="27">
        <v>84005.45</v>
      </c>
      <c r="I22" s="21">
        <v>0</v>
      </c>
      <c r="J22" s="17" t="s">
        <v>33</v>
      </c>
    </row>
    <row r="23" spans="2:10" ht="36" x14ac:dyDescent="0.2">
      <c r="B23" s="25" t="s">
        <v>71</v>
      </c>
      <c r="C23" s="26" t="s">
        <v>73</v>
      </c>
      <c r="D23" s="17" t="s">
        <v>72</v>
      </c>
      <c r="E23" s="18">
        <v>44263</v>
      </c>
      <c r="F23" s="27">
        <v>18172</v>
      </c>
      <c r="G23" s="18">
        <v>44294</v>
      </c>
      <c r="H23" s="27">
        <v>18172</v>
      </c>
      <c r="I23" s="21">
        <v>0</v>
      </c>
      <c r="J23" s="17" t="s">
        <v>33</v>
      </c>
    </row>
    <row r="24" spans="2:10" ht="39" customHeight="1" x14ac:dyDescent="0.2">
      <c r="B24" s="26" t="s">
        <v>75</v>
      </c>
      <c r="C24" s="26" t="s">
        <v>76</v>
      </c>
      <c r="D24" s="17" t="s">
        <v>77</v>
      </c>
      <c r="E24" s="18">
        <v>44344</v>
      </c>
      <c r="F24" s="27">
        <v>1060073.0900000001</v>
      </c>
      <c r="G24" s="18">
        <v>44375</v>
      </c>
      <c r="H24" s="27">
        <v>1060073.0900000001</v>
      </c>
      <c r="I24" s="21">
        <v>0</v>
      </c>
      <c r="J24" s="28" t="s">
        <v>33</v>
      </c>
    </row>
    <row r="25" spans="2:10" ht="72" x14ac:dyDescent="0.2">
      <c r="B25" s="25" t="s">
        <v>80</v>
      </c>
      <c r="C25" s="26" t="s">
        <v>78</v>
      </c>
      <c r="D25" s="17" t="s">
        <v>79</v>
      </c>
      <c r="E25" s="38">
        <v>44308</v>
      </c>
      <c r="F25" s="27">
        <v>746044.38</v>
      </c>
      <c r="G25" s="18">
        <v>44338</v>
      </c>
      <c r="H25" s="27">
        <v>746044.38</v>
      </c>
      <c r="I25" s="21">
        <v>0</v>
      </c>
      <c r="J25" s="17" t="s">
        <v>33</v>
      </c>
    </row>
    <row r="26" spans="2:10" ht="60" x14ac:dyDescent="0.2">
      <c r="B26" s="25" t="s">
        <v>81</v>
      </c>
      <c r="C26" s="26" t="s">
        <v>142</v>
      </c>
      <c r="D26" s="17" t="s">
        <v>82</v>
      </c>
      <c r="E26" s="38">
        <v>44251</v>
      </c>
      <c r="F26" s="27">
        <v>8484931.1500000004</v>
      </c>
      <c r="G26" s="18">
        <v>44371</v>
      </c>
      <c r="H26" s="27">
        <f>+F26-3384931.15</f>
        <v>5100000</v>
      </c>
      <c r="I26" s="21">
        <f>+F26-H26</f>
        <v>3384931.1500000004</v>
      </c>
      <c r="J26" s="17" t="s">
        <v>108</v>
      </c>
    </row>
    <row r="27" spans="2:10" ht="60" x14ac:dyDescent="0.2">
      <c r="B27" s="25" t="s">
        <v>83</v>
      </c>
      <c r="C27" s="26" t="s">
        <v>143</v>
      </c>
      <c r="D27" s="17" t="s">
        <v>84</v>
      </c>
      <c r="E27" s="18">
        <v>44298</v>
      </c>
      <c r="F27" s="27">
        <v>3172199.91</v>
      </c>
      <c r="G27" s="18">
        <v>44328</v>
      </c>
      <c r="H27" s="27">
        <v>3172199.91</v>
      </c>
      <c r="I27" s="21">
        <v>0</v>
      </c>
      <c r="J27" s="17" t="s">
        <v>33</v>
      </c>
    </row>
    <row r="28" spans="2:10" ht="48" x14ac:dyDescent="0.2">
      <c r="B28" s="25" t="s">
        <v>85</v>
      </c>
      <c r="C28" s="26" t="s">
        <v>144</v>
      </c>
      <c r="D28" s="17" t="s">
        <v>86</v>
      </c>
      <c r="E28" s="18">
        <v>44316</v>
      </c>
      <c r="F28" s="27">
        <v>245143.83</v>
      </c>
      <c r="G28" s="18">
        <v>44346</v>
      </c>
      <c r="H28" s="27">
        <v>245143.83</v>
      </c>
      <c r="I28" s="21">
        <v>0</v>
      </c>
      <c r="J28" s="17" t="s">
        <v>33</v>
      </c>
    </row>
    <row r="29" spans="2:10" ht="60" x14ac:dyDescent="0.2">
      <c r="B29" s="25" t="s">
        <v>87</v>
      </c>
      <c r="C29" s="26" t="s">
        <v>145</v>
      </c>
      <c r="D29" s="16" t="s">
        <v>88</v>
      </c>
      <c r="E29" s="29" t="s">
        <v>89</v>
      </c>
      <c r="F29" s="39" t="s">
        <v>90</v>
      </c>
      <c r="G29" s="29" t="s">
        <v>109</v>
      </c>
      <c r="H29" s="39" t="s">
        <v>90</v>
      </c>
      <c r="I29" s="21">
        <v>0</v>
      </c>
      <c r="J29" s="17" t="s">
        <v>33</v>
      </c>
    </row>
    <row r="30" spans="2:10" ht="63" customHeight="1" x14ac:dyDescent="0.2">
      <c r="B30" s="25" t="s">
        <v>91</v>
      </c>
      <c r="C30" s="26" t="s">
        <v>146</v>
      </c>
      <c r="D30" s="26" t="s">
        <v>92</v>
      </c>
      <c r="E30" s="29" t="s">
        <v>93</v>
      </c>
      <c r="F30" s="39">
        <v>1633978.99</v>
      </c>
      <c r="G30" s="29" t="s">
        <v>110</v>
      </c>
      <c r="H30" s="39" t="s">
        <v>94</v>
      </c>
      <c r="I30" s="21">
        <v>0</v>
      </c>
      <c r="J30" s="17" t="s">
        <v>33</v>
      </c>
    </row>
    <row r="31" spans="2:10" ht="60" x14ac:dyDescent="0.2">
      <c r="B31" s="26" t="s">
        <v>95</v>
      </c>
      <c r="C31" s="26" t="s">
        <v>147</v>
      </c>
      <c r="D31" s="16" t="s">
        <v>96</v>
      </c>
      <c r="E31" s="29" t="s">
        <v>97</v>
      </c>
      <c r="F31" s="39" t="s">
        <v>98</v>
      </c>
      <c r="G31" s="29" t="s">
        <v>111</v>
      </c>
      <c r="H31" s="39" t="s">
        <v>98</v>
      </c>
      <c r="I31" s="21">
        <v>0</v>
      </c>
      <c r="J31" s="17" t="s">
        <v>33</v>
      </c>
    </row>
    <row r="32" spans="2:10" s="32" customFormat="1" ht="52.5" customHeight="1" x14ac:dyDescent="0.2">
      <c r="B32" s="25" t="s">
        <v>148</v>
      </c>
      <c r="C32" s="26" t="s">
        <v>149</v>
      </c>
      <c r="D32" s="16" t="s">
        <v>150</v>
      </c>
      <c r="E32" s="29" t="s">
        <v>151</v>
      </c>
      <c r="F32" s="30" t="s">
        <v>152</v>
      </c>
      <c r="G32" s="29" t="s">
        <v>153</v>
      </c>
      <c r="H32" s="30" t="s">
        <v>152</v>
      </c>
      <c r="I32" s="21">
        <v>0</v>
      </c>
      <c r="J32" s="17" t="s">
        <v>33</v>
      </c>
    </row>
    <row r="33" spans="2:10" ht="82.5" customHeight="1" x14ac:dyDescent="0.2">
      <c r="B33" s="17" t="s">
        <v>19</v>
      </c>
      <c r="C33" s="16" t="s">
        <v>32</v>
      </c>
      <c r="D33" s="16" t="s">
        <v>99</v>
      </c>
      <c r="E33" s="31" t="s">
        <v>112</v>
      </c>
      <c r="F33" s="35" t="s">
        <v>113</v>
      </c>
      <c r="G33" s="31" t="s">
        <v>114</v>
      </c>
      <c r="H33" s="35" t="s">
        <v>113</v>
      </c>
      <c r="I33" s="21">
        <v>0</v>
      </c>
      <c r="J33" s="17" t="s">
        <v>33</v>
      </c>
    </row>
    <row r="34" spans="2:10" ht="89.25" customHeight="1" x14ac:dyDescent="0.2">
      <c r="B34" s="17" t="s">
        <v>19</v>
      </c>
      <c r="C34" s="16" t="s">
        <v>35</v>
      </c>
      <c r="D34" s="16" t="s">
        <v>100</v>
      </c>
      <c r="E34" s="31" t="s">
        <v>115</v>
      </c>
      <c r="F34" s="35" t="s">
        <v>116</v>
      </c>
      <c r="G34" s="31" t="s">
        <v>117</v>
      </c>
      <c r="H34" s="35" t="s">
        <v>116</v>
      </c>
      <c r="I34" s="21">
        <v>0</v>
      </c>
      <c r="J34" s="17" t="s">
        <v>33</v>
      </c>
    </row>
    <row r="35" spans="2:10" ht="144" x14ac:dyDescent="0.2">
      <c r="B35" s="16" t="s">
        <v>20</v>
      </c>
      <c r="C35" s="16" t="s">
        <v>36</v>
      </c>
      <c r="D35" s="31" t="s">
        <v>118</v>
      </c>
      <c r="E35" s="31" t="s">
        <v>119</v>
      </c>
      <c r="F35" s="35" t="s">
        <v>120</v>
      </c>
      <c r="G35" s="31" t="s">
        <v>121</v>
      </c>
      <c r="H35" s="35" t="s">
        <v>120</v>
      </c>
      <c r="I35" s="21">
        <v>0</v>
      </c>
      <c r="J35" s="17" t="s">
        <v>33</v>
      </c>
    </row>
    <row r="36" spans="2:10" ht="56.25" customHeight="1" x14ac:dyDescent="0.2">
      <c r="B36" s="17" t="s">
        <v>21</v>
      </c>
      <c r="C36" s="16" t="s">
        <v>38</v>
      </c>
      <c r="D36" s="23" t="s">
        <v>37</v>
      </c>
      <c r="E36" s="23">
        <v>44270</v>
      </c>
      <c r="F36" s="19">
        <v>16158.07</v>
      </c>
      <c r="G36" s="23">
        <v>44301</v>
      </c>
      <c r="H36" s="19">
        <v>16158.07</v>
      </c>
      <c r="I36" s="21">
        <v>0</v>
      </c>
      <c r="J36" s="17" t="s">
        <v>33</v>
      </c>
    </row>
    <row r="37" spans="2:10" ht="59.25" customHeight="1" x14ac:dyDescent="0.2">
      <c r="B37" s="16" t="s">
        <v>22</v>
      </c>
      <c r="C37" s="16" t="s">
        <v>39</v>
      </c>
      <c r="D37" s="31" t="s">
        <v>53</v>
      </c>
      <c r="E37" s="16" t="s">
        <v>54</v>
      </c>
      <c r="F37" s="36" t="s">
        <v>55</v>
      </c>
      <c r="G37" s="16" t="s">
        <v>56</v>
      </c>
      <c r="H37" s="36" t="s">
        <v>55</v>
      </c>
      <c r="I37" s="21">
        <v>0</v>
      </c>
      <c r="J37" s="17" t="s">
        <v>33</v>
      </c>
    </row>
    <row r="38" spans="2:10" ht="79.5" customHeight="1" x14ac:dyDescent="0.2">
      <c r="B38" s="16" t="s">
        <v>23</v>
      </c>
      <c r="C38" s="16" t="s">
        <v>40</v>
      </c>
      <c r="D38" s="23" t="s">
        <v>41</v>
      </c>
      <c r="E38" s="23">
        <v>44329</v>
      </c>
      <c r="F38" s="19">
        <v>35555.839999999997</v>
      </c>
      <c r="G38" s="23">
        <v>44360</v>
      </c>
      <c r="H38" s="19">
        <v>35555.839999999997</v>
      </c>
      <c r="I38" s="21">
        <v>0</v>
      </c>
      <c r="J38" s="17" t="s">
        <v>33</v>
      </c>
    </row>
    <row r="39" spans="2:10" ht="93" customHeight="1" x14ac:dyDescent="0.2">
      <c r="B39" s="17" t="s">
        <v>24</v>
      </c>
      <c r="C39" s="16" t="s">
        <v>42</v>
      </c>
      <c r="D39" s="23" t="s">
        <v>43</v>
      </c>
      <c r="E39" s="23">
        <v>44305</v>
      </c>
      <c r="F39" s="19">
        <v>83515.679999999993</v>
      </c>
      <c r="G39" s="23">
        <v>44335</v>
      </c>
      <c r="H39" s="19">
        <v>83515.679999999993</v>
      </c>
      <c r="I39" s="21">
        <v>0</v>
      </c>
      <c r="J39" s="17" t="s">
        <v>33</v>
      </c>
    </row>
    <row r="40" spans="2:10" ht="70.5" customHeight="1" x14ac:dyDescent="0.2">
      <c r="B40" s="17" t="s">
        <v>25</v>
      </c>
      <c r="C40" s="16" t="s">
        <v>44</v>
      </c>
      <c r="D40" s="23" t="s">
        <v>122</v>
      </c>
      <c r="E40" s="23">
        <v>44337</v>
      </c>
      <c r="F40" s="19">
        <v>85986.6</v>
      </c>
      <c r="G40" s="23">
        <v>44368</v>
      </c>
      <c r="H40" s="19">
        <v>85986.6</v>
      </c>
      <c r="I40" s="21">
        <v>0</v>
      </c>
      <c r="J40" s="17" t="s">
        <v>33</v>
      </c>
    </row>
    <row r="41" spans="2:10" ht="72.75" customHeight="1" x14ac:dyDescent="0.2">
      <c r="B41" s="16" t="s">
        <v>22</v>
      </c>
      <c r="C41" s="16" t="s">
        <v>45</v>
      </c>
      <c r="D41" s="31" t="s">
        <v>124</v>
      </c>
      <c r="E41" s="31" t="s">
        <v>125</v>
      </c>
      <c r="F41" s="36" t="s">
        <v>123</v>
      </c>
      <c r="G41" s="31" t="s">
        <v>126</v>
      </c>
      <c r="H41" s="36" t="s">
        <v>123</v>
      </c>
      <c r="I41" s="21">
        <v>0</v>
      </c>
      <c r="J41" s="17" t="s">
        <v>33</v>
      </c>
    </row>
    <row r="42" spans="2:10" ht="84" x14ac:dyDescent="0.2">
      <c r="B42" s="17" t="s">
        <v>26</v>
      </c>
      <c r="C42" s="16" t="s">
        <v>46</v>
      </c>
      <c r="D42" s="16" t="s">
        <v>128</v>
      </c>
      <c r="E42" s="16" t="s">
        <v>127</v>
      </c>
      <c r="F42" s="36" t="s">
        <v>129</v>
      </c>
      <c r="G42" s="16" t="s">
        <v>130</v>
      </c>
      <c r="H42" s="36" t="s">
        <v>129</v>
      </c>
      <c r="I42" s="21">
        <v>0</v>
      </c>
      <c r="J42" s="17" t="s">
        <v>33</v>
      </c>
    </row>
    <row r="43" spans="2:10" ht="60" x14ac:dyDescent="0.2">
      <c r="B43" s="16" t="s">
        <v>22</v>
      </c>
      <c r="C43" s="16" t="s">
        <v>47</v>
      </c>
      <c r="D43" s="31" t="s">
        <v>131</v>
      </c>
      <c r="E43" s="16" t="s">
        <v>132</v>
      </c>
      <c r="F43" s="36" t="s">
        <v>133</v>
      </c>
      <c r="G43" s="16" t="s">
        <v>134</v>
      </c>
      <c r="H43" s="36" t="s">
        <v>133</v>
      </c>
      <c r="I43" s="21">
        <v>0</v>
      </c>
      <c r="J43" s="17" t="s">
        <v>33</v>
      </c>
    </row>
    <row r="44" spans="2:10" ht="72" x14ac:dyDescent="0.2">
      <c r="B44" s="17" t="s">
        <v>27</v>
      </c>
      <c r="C44" s="16" t="s">
        <v>48</v>
      </c>
      <c r="D44" s="23" t="s">
        <v>135</v>
      </c>
      <c r="E44" s="23">
        <v>44211</v>
      </c>
      <c r="F44" s="19">
        <v>82116.2</v>
      </c>
      <c r="G44" s="23">
        <v>44242</v>
      </c>
      <c r="H44" s="19">
        <v>82116.2</v>
      </c>
      <c r="I44" s="21">
        <v>0</v>
      </c>
      <c r="J44" s="17" t="s">
        <v>33</v>
      </c>
    </row>
    <row r="45" spans="2:10" ht="84" x14ac:dyDescent="0.2">
      <c r="B45" s="17" t="s">
        <v>28</v>
      </c>
      <c r="C45" s="16" t="s">
        <v>137</v>
      </c>
      <c r="D45" s="23" t="s">
        <v>136</v>
      </c>
      <c r="E45" s="18">
        <v>44320</v>
      </c>
      <c r="F45" s="21">
        <v>64918.080000000002</v>
      </c>
      <c r="G45" s="23">
        <v>44351</v>
      </c>
      <c r="H45" s="21">
        <v>64918.080000000002</v>
      </c>
      <c r="I45" s="21">
        <v>0</v>
      </c>
      <c r="J45" s="17" t="s">
        <v>33</v>
      </c>
    </row>
    <row r="46" spans="2:10" ht="60" x14ac:dyDescent="0.2">
      <c r="B46" s="17" t="s">
        <v>29</v>
      </c>
      <c r="C46" s="16" t="s">
        <v>49</v>
      </c>
      <c r="D46" s="23" t="s">
        <v>138</v>
      </c>
      <c r="E46" s="18">
        <v>44355</v>
      </c>
      <c r="F46" s="34">
        <v>18585</v>
      </c>
      <c r="G46" s="37">
        <v>44385</v>
      </c>
      <c r="H46" s="34">
        <v>18585</v>
      </c>
      <c r="I46" s="21">
        <v>0</v>
      </c>
      <c r="J46" s="17" t="s">
        <v>33</v>
      </c>
    </row>
    <row r="47" spans="2:10" ht="60" x14ac:dyDescent="0.2">
      <c r="B47" s="17" t="s">
        <v>30</v>
      </c>
      <c r="C47" s="16" t="s">
        <v>50</v>
      </c>
      <c r="D47" s="23" t="s">
        <v>141</v>
      </c>
      <c r="E47" s="18">
        <v>44326</v>
      </c>
      <c r="F47" s="21">
        <v>99946</v>
      </c>
      <c r="G47" s="23">
        <v>44357</v>
      </c>
      <c r="H47" s="17">
        <v>99946</v>
      </c>
      <c r="I47" s="21">
        <v>0</v>
      </c>
      <c r="J47" s="17" t="s">
        <v>33</v>
      </c>
    </row>
    <row r="48" spans="2:10" ht="84" x14ac:dyDescent="0.2">
      <c r="B48" s="16" t="s">
        <v>23</v>
      </c>
      <c r="C48" s="16" t="s">
        <v>51</v>
      </c>
      <c r="D48" s="23" t="s">
        <v>140</v>
      </c>
      <c r="E48" s="18">
        <v>44361</v>
      </c>
      <c r="F48" s="21">
        <v>35568.31</v>
      </c>
      <c r="G48" s="23">
        <v>44391</v>
      </c>
      <c r="H48" s="17">
        <v>35568.31</v>
      </c>
      <c r="I48" s="21">
        <v>0</v>
      </c>
      <c r="J48" s="17" t="s">
        <v>33</v>
      </c>
    </row>
    <row r="49" spans="2:10" ht="60" x14ac:dyDescent="0.2">
      <c r="B49" s="17" t="s">
        <v>31</v>
      </c>
      <c r="C49" s="16" t="s">
        <v>52</v>
      </c>
      <c r="D49" s="23" t="s">
        <v>139</v>
      </c>
      <c r="E49" s="18">
        <v>44333</v>
      </c>
      <c r="F49" s="19">
        <v>31270</v>
      </c>
      <c r="G49" s="23">
        <v>44364</v>
      </c>
      <c r="H49" s="19">
        <v>31270</v>
      </c>
      <c r="I49" s="21">
        <v>0</v>
      </c>
      <c r="J49" s="17" t="s">
        <v>33</v>
      </c>
    </row>
    <row r="50" spans="2:10" x14ac:dyDescent="0.2">
      <c r="B50" s="41"/>
      <c r="C50" s="42"/>
      <c r="D50" s="42"/>
      <c r="E50" s="43"/>
      <c r="F50" s="42"/>
      <c r="G50" s="42"/>
      <c r="H50" s="42"/>
      <c r="I50" s="44"/>
      <c r="J50" s="45"/>
    </row>
    <row r="51" spans="2:10" x14ac:dyDescent="0.2">
      <c r="B51" s="32"/>
      <c r="C51" s="32"/>
      <c r="D51" s="32"/>
      <c r="E51" s="32"/>
      <c r="F51" s="32"/>
      <c r="G51" s="32"/>
      <c r="H51" s="32"/>
      <c r="I51" s="32"/>
      <c r="J51" s="32"/>
    </row>
    <row r="56" spans="2:10" ht="15.75" x14ac:dyDescent="0.25">
      <c r="C56" s="109"/>
      <c r="D56" s="109"/>
    </row>
    <row r="57" spans="2:10" ht="15.75" x14ac:dyDescent="0.25">
      <c r="C57" s="7" t="s">
        <v>101</v>
      </c>
      <c r="D57" s="7"/>
      <c r="E57" s="2" t="s">
        <v>102</v>
      </c>
    </row>
    <row r="58" spans="2:10" ht="18.75" customHeight="1" x14ac:dyDescent="0.25">
      <c r="C58" s="40" t="s">
        <v>154</v>
      </c>
      <c r="D58" s="5"/>
      <c r="E58" s="3" t="s">
        <v>103</v>
      </c>
    </row>
    <row r="59" spans="2:10" ht="18.75" x14ac:dyDescent="0.3">
      <c r="B59" s="106" t="s">
        <v>155</v>
      </c>
      <c r="C59" s="106"/>
      <c r="D59" s="6"/>
      <c r="E59" s="4" t="s">
        <v>104</v>
      </c>
    </row>
  </sheetData>
  <mergeCells count="5">
    <mergeCell ref="B9:J9"/>
    <mergeCell ref="B59:C59"/>
    <mergeCell ref="B12:J12"/>
    <mergeCell ref="B11:J11"/>
    <mergeCell ref="C56:D56"/>
  </mergeCells>
  <pageMargins left="7.874015748031496E-2" right="7.874015748031496E-2" top="7.874015748031496E-2" bottom="7.874015748031496E-2" header="0.31496062992125984" footer="0.31496062992125984"/>
  <pageSetup scale="9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K69"/>
  <sheetViews>
    <sheetView tabSelected="1" view="pageBreakPreview" zoomScale="70" zoomScaleNormal="90" zoomScaleSheetLayoutView="70" workbookViewId="0">
      <selection activeCell="E14" sqref="E14"/>
    </sheetView>
  </sheetViews>
  <sheetFormatPr baseColWidth="10" defaultRowHeight="12.75" x14ac:dyDescent="0.2"/>
  <cols>
    <col min="1" max="1" width="4.28515625" style="47" customWidth="1"/>
    <col min="2" max="2" width="32.28515625" style="54" customWidth="1"/>
    <col min="3" max="3" width="38.140625" style="54" customWidth="1"/>
    <col min="4" max="4" width="22.5703125" style="51" customWidth="1"/>
    <col min="5" max="5" width="16" style="51" customWidth="1"/>
    <col min="6" max="6" width="17" style="58" customWidth="1"/>
    <col min="7" max="7" width="13.42578125" style="53" bestFit="1" customWidth="1"/>
    <col min="8" max="8" width="16.42578125" style="53" bestFit="1" customWidth="1"/>
    <col min="9" max="9" width="16.140625" style="53" customWidth="1"/>
    <col min="10" max="10" width="21.5703125" style="53" customWidth="1"/>
    <col min="11" max="16384" width="11.42578125" style="47"/>
  </cols>
  <sheetData>
    <row r="8" spans="2:11" x14ac:dyDescent="0.2">
      <c r="B8" s="124" t="s">
        <v>105</v>
      </c>
      <c r="C8" s="124"/>
      <c r="D8" s="124"/>
      <c r="E8" s="124"/>
      <c r="F8" s="124"/>
      <c r="G8" s="124"/>
      <c r="H8" s="124"/>
      <c r="I8" s="124"/>
      <c r="J8" s="124"/>
      <c r="K8" s="46"/>
    </row>
    <row r="9" spans="2:11" x14ac:dyDescent="0.2">
      <c r="C9" s="74"/>
      <c r="D9" s="75"/>
      <c r="E9" s="76"/>
      <c r="F9" s="77"/>
      <c r="G9" s="78"/>
      <c r="H9" s="79"/>
      <c r="I9" s="79"/>
      <c r="J9" s="79"/>
      <c r="K9" s="46"/>
    </row>
    <row r="10" spans="2:11" x14ac:dyDescent="0.2">
      <c r="B10" s="124" t="s">
        <v>106</v>
      </c>
      <c r="C10" s="124"/>
      <c r="D10" s="124"/>
      <c r="E10" s="124"/>
      <c r="F10" s="124"/>
      <c r="G10" s="124"/>
      <c r="H10" s="124"/>
      <c r="I10" s="124"/>
      <c r="J10" s="124"/>
      <c r="K10" s="46"/>
    </row>
    <row r="11" spans="2:11" x14ac:dyDescent="0.2">
      <c r="B11" s="125" t="s">
        <v>265</v>
      </c>
      <c r="C11" s="125"/>
      <c r="D11" s="125"/>
      <c r="E11" s="125"/>
      <c r="F11" s="125"/>
      <c r="G11" s="125"/>
      <c r="H11" s="125"/>
      <c r="I11" s="125"/>
      <c r="J11" s="125"/>
      <c r="K11" s="46"/>
    </row>
    <row r="12" spans="2:11" ht="15" customHeight="1" x14ac:dyDescent="0.2"/>
    <row r="13" spans="2:11" s="48" customFormat="1" ht="54" customHeight="1" x14ac:dyDescent="0.2">
      <c r="B13" s="49" t="s">
        <v>0</v>
      </c>
      <c r="C13" s="49" t="s">
        <v>1</v>
      </c>
      <c r="D13" s="49" t="s">
        <v>3</v>
      </c>
      <c r="E13" s="49" t="s">
        <v>2</v>
      </c>
      <c r="F13" s="50" t="s">
        <v>4</v>
      </c>
      <c r="G13" s="49" t="s">
        <v>5</v>
      </c>
      <c r="H13" s="49" t="s">
        <v>6</v>
      </c>
      <c r="I13" s="49" t="s">
        <v>7</v>
      </c>
      <c r="J13" s="49" t="s">
        <v>8</v>
      </c>
    </row>
    <row r="14" spans="2:11" s="48" customFormat="1" ht="138.75" customHeight="1" x14ac:dyDescent="0.2">
      <c r="B14" s="80" t="s">
        <v>247</v>
      </c>
      <c r="C14" s="103" t="s">
        <v>248</v>
      </c>
      <c r="D14" s="86" t="s">
        <v>249</v>
      </c>
      <c r="E14" s="59">
        <v>44589</v>
      </c>
      <c r="F14" s="87">
        <v>85986.6</v>
      </c>
      <c r="G14" s="100">
        <f>+E14+30</f>
        <v>44619</v>
      </c>
      <c r="H14" s="87">
        <v>85986.6</v>
      </c>
      <c r="I14" s="60">
        <v>0</v>
      </c>
      <c r="J14" s="52" t="s">
        <v>33</v>
      </c>
    </row>
    <row r="15" spans="2:11" s="48" customFormat="1" ht="146.25" customHeight="1" x14ac:dyDescent="0.2">
      <c r="B15" s="80" t="s">
        <v>247</v>
      </c>
      <c r="C15" s="81" t="s">
        <v>250</v>
      </c>
      <c r="D15" s="86" t="s">
        <v>251</v>
      </c>
      <c r="E15" s="59">
        <v>44545</v>
      </c>
      <c r="F15" s="87">
        <v>85986.6</v>
      </c>
      <c r="G15" s="100">
        <f t="shared" ref="G15:G23" si="0">+E15+30</f>
        <v>44575</v>
      </c>
      <c r="H15" s="87">
        <v>85986.6</v>
      </c>
      <c r="I15" s="60">
        <v>0</v>
      </c>
      <c r="J15" s="52" t="s">
        <v>33</v>
      </c>
    </row>
    <row r="16" spans="2:11" s="48" customFormat="1" ht="146.25" customHeight="1" x14ac:dyDescent="0.2">
      <c r="B16" s="80" t="s">
        <v>252</v>
      </c>
      <c r="C16" s="81" t="s">
        <v>257</v>
      </c>
      <c r="D16" s="86" t="s">
        <v>253</v>
      </c>
      <c r="E16" s="59">
        <v>44588</v>
      </c>
      <c r="F16" s="87">
        <v>98022.6</v>
      </c>
      <c r="G16" s="100">
        <f t="shared" si="0"/>
        <v>44618</v>
      </c>
      <c r="H16" s="87">
        <v>98022.6</v>
      </c>
      <c r="I16" s="60">
        <v>0</v>
      </c>
      <c r="J16" s="52" t="s">
        <v>33</v>
      </c>
    </row>
    <row r="17" spans="2:10" s="48" customFormat="1" ht="83.25" customHeight="1" x14ac:dyDescent="0.2">
      <c r="B17" s="80" t="s">
        <v>254</v>
      </c>
      <c r="C17" s="81" t="s">
        <v>255</v>
      </c>
      <c r="D17" s="86" t="s">
        <v>256</v>
      </c>
      <c r="E17" s="59">
        <v>44649</v>
      </c>
      <c r="F17" s="87">
        <v>25724</v>
      </c>
      <c r="G17" s="100">
        <f t="shared" si="0"/>
        <v>44679</v>
      </c>
      <c r="H17" s="87">
        <v>25724</v>
      </c>
      <c r="I17" s="60">
        <v>0</v>
      </c>
      <c r="J17" s="52" t="s">
        <v>33</v>
      </c>
    </row>
    <row r="18" spans="2:10" ht="95.25" customHeight="1" x14ac:dyDescent="0.2">
      <c r="B18" s="80" t="s">
        <v>161</v>
      </c>
      <c r="C18" s="81" t="s">
        <v>162</v>
      </c>
      <c r="D18" s="86" t="s">
        <v>163</v>
      </c>
      <c r="E18" s="59">
        <v>44622</v>
      </c>
      <c r="F18" s="87">
        <v>195000</v>
      </c>
      <c r="G18" s="100">
        <f t="shared" si="0"/>
        <v>44652</v>
      </c>
      <c r="H18" s="90">
        <v>195000</v>
      </c>
      <c r="I18" s="60">
        <v>0</v>
      </c>
      <c r="J18" s="52" t="s">
        <v>33</v>
      </c>
    </row>
    <row r="19" spans="2:10" ht="52.5" customHeight="1" x14ac:dyDescent="0.2">
      <c r="B19" s="134" t="s">
        <v>164</v>
      </c>
      <c r="C19" s="132" t="s">
        <v>165</v>
      </c>
      <c r="D19" s="59" t="s">
        <v>167</v>
      </c>
      <c r="E19" s="59">
        <v>44568</v>
      </c>
      <c r="F19" s="87">
        <v>9440</v>
      </c>
      <c r="G19" s="100">
        <f t="shared" si="0"/>
        <v>44598</v>
      </c>
      <c r="H19" s="90">
        <v>9440</v>
      </c>
      <c r="I19" s="60">
        <v>0</v>
      </c>
      <c r="J19" s="52" t="s">
        <v>33</v>
      </c>
    </row>
    <row r="20" spans="2:10" ht="46.5" customHeight="1" x14ac:dyDescent="0.2">
      <c r="B20" s="135"/>
      <c r="C20" s="133"/>
      <c r="D20" s="86" t="s">
        <v>166</v>
      </c>
      <c r="E20" s="59">
        <v>44602</v>
      </c>
      <c r="F20" s="87">
        <v>9440</v>
      </c>
      <c r="G20" s="100">
        <f t="shared" si="0"/>
        <v>44632</v>
      </c>
      <c r="H20" s="90">
        <v>9440</v>
      </c>
      <c r="I20" s="60">
        <v>0</v>
      </c>
      <c r="J20" s="52" t="s">
        <v>33</v>
      </c>
    </row>
    <row r="21" spans="2:10" ht="46.5" customHeight="1" x14ac:dyDescent="0.2">
      <c r="B21" s="49" t="s">
        <v>0</v>
      </c>
      <c r="C21" s="49" t="s">
        <v>1</v>
      </c>
      <c r="D21" s="49" t="s">
        <v>3</v>
      </c>
      <c r="E21" s="49" t="s">
        <v>2</v>
      </c>
      <c r="F21" s="50" t="s">
        <v>4</v>
      </c>
      <c r="G21" s="49" t="s">
        <v>5</v>
      </c>
      <c r="H21" s="49" t="s">
        <v>6</v>
      </c>
      <c r="I21" s="49" t="s">
        <v>7</v>
      </c>
      <c r="J21" s="49" t="s">
        <v>8</v>
      </c>
    </row>
    <row r="22" spans="2:10" ht="103.5" customHeight="1" x14ac:dyDescent="0.2">
      <c r="B22" s="80" t="s">
        <v>168</v>
      </c>
      <c r="C22" s="81" t="s">
        <v>169</v>
      </c>
      <c r="D22" s="86" t="s">
        <v>170</v>
      </c>
      <c r="E22" s="59">
        <v>44645</v>
      </c>
      <c r="F22" s="87">
        <v>3304.21</v>
      </c>
      <c r="G22" s="100">
        <f t="shared" si="0"/>
        <v>44675</v>
      </c>
      <c r="H22" s="90">
        <v>3304.21</v>
      </c>
      <c r="I22" s="60">
        <v>0</v>
      </c>
      <c r="J22" s="52" t="s">
        <v>33</v>
      </c>
    </row>
    <row r="23" spans="2:10" ht="108.75" customHeight="1" x14ac:dyDescent="0.2">
      <c r="B23" s="82" t="s">
        <v>171</v>
      </c>
      <c r="C23" s="83" t="s">
        <v>172</v>
      </c>
      <c r="D23" s="91" t="s">
        <v>173</v>
      </c>
      <c r="E23" s="59">
        <v>44617</v>
      </c>
      <c r="F23" s="92">
        <v>30802.720000000001</v>
      </c>
      <c r="G23" s="100">
        <f t="shared" si="0"/>
        <v>44647</v>
      </c>
      <c r="H23" s="90">
        <v>30802.720000000001</v>
      </c>
      <c r="I23" s="60">
        <v>0</v>
      </c>
      <c r="J23" s="52" t="s">
        <v>33</v>
      </c>
    </row>
    <row r="24" spans="2:10" ht="108.75" customHeight="1" x14ac:dyDescent="0.2">
      <c r="B24" s="82" t="s">
        <v>168</v>
      </c>
      <c r="C24" s="83" t="s">
        <v>174</v>
      </c>
      <c r="D24" s="91" t="s">
        <v>177</v>
      </c>
      <c r="E24" s="59">
        <v>44645</v>
      </c>
      <c r="F24" s="92">
        <v>148023.35999999999</v>
      </c>
      <c r="G24" s="100">
        <f>+E24+30</f>
        <v>44675</v>
      </c>
      <c r="H24" s="90">
        <v>148023.35999999999</v>
      </c>
      <c r="I24" s="60">
        <v>0</v>
      </c>
      <c r="J24" s="52" t="s">
        <v>33</v>
      </c>
    </row>
    <row r="25" spans="2:10" ht="108.75" customHeight="1" x14ac:dyDescent="0.2">
      <c r="B25" s="82" t="s">
        <v>175</v>
      </c>
      <c r="C25" s="83" t="s">
        <v>176</v>
      </c>
      <c r="D25" s="91" t="s">
        <v>178</v>
      </c>
      <c r="E25" s="59">
        <v>44621</v>
      </c>
      <c r="F25" s="92">
        <v>3613</v>
      </c>
      <c r="G25" s="100">
        <f t="shared" ref="G25:G29" si="1">+E25+30</f>
        <v>44651</v>
      </c>
      <c r="H25" s="90">
        <v>3613</v>
      </c>
      <c r="I25" s="60">
        <v>0</v>
      </c>
      <c r="J25" s="52" t="s">
        <v>33</v>
      </c>
    </row>
    <row r="26" spans="2:10" ht="108.75" customHeight="1" x14ac:dyDescent="0.2">
      <c r="B26" s="82" t="s">
        <v>179</v>
      </c>
      <c r="C26" s="83" t="s">
        <v>180</v>
      </c>
      <c r="D26" s="91" t="s">
        <v>181</v>
      </c>
      <c r="E26" s="59">
        <v>44648</v>
      </c>
      <c r="F26" s="92">
        <v>1035679.4</v>
      </c>
      <c r="G26" s="100">
        <f t="shared" si="1"/>
        <v>44678</v>
      </c>
      <c r="H26" s="92">
        <v>1035679.4</v>
      </c>
      <c r="I26" s="60">
        <v>0</v>
      </c>
      <c r="J26" s="52" t="s">
        <v>33</v>
      </c>
    </row>
    <row r="27" spans="2:10" ht="78" customHeight="1" x14ac:dyDescent="0.2">
      <c r="B27" s="82" t="s">
        <v>179</v>
      </c>
      <c r="C27" s="83" t="s">
        <v>182</v>
      </c>
      <c r="D27" s="91" t="s">
        <v>183</v>
      </c>
      <c r="E27" s="59">
        <v>44648</v>
      </c>
      <c r="F27" s="92">
        <v>727305.6</v>
      </c>
      <c r="G27" s="100">
        <f t="shared" si="1"/>
        <v>44678</v>
      </c>
      <c r="H27" s="92">
        <v>727305.6</v>
      </c>
      <c r="I27" s="60">
        <v>0</v>
      </c>
      <c r="J27" s="52" t="s">
        <v>33</v>
      </c>
    </row>
    <row r="28" spans="2:10" ht="93" customHeight="1" x14ac:dyDescent="0.2">
      <c r="B28" s="82" t="s">
        <v>258</v>
      </c>
      <c r="C28" s="83" t="s">
        <v>259</v>
      </c>
      <c r="D28" s="91" t="s">
        <v>260</v>
      </c>
      <c r="E28" s="59">
        <v>44620</v>
      </c>
      <c r="F28" s="92">
        <v>53199.99</v>
      </c>
      <c r="G28" s="100">
        <f t="shared" si="1"/>
        <v>44650</v>
      </c>
      <c r="H28" s="92">
        <v>53199.99</v>
      </c>
      <c r="I28" s="60">
        <v>0</v>
      </c>
      <c r="J28" s="52" t="s">
        <v>33</v>
      </c>
    </row>
    <row r="29" spans="2:10" ht="93" customHeight="1" x14ac:dyDescent="0.2">
      <c r="B29" s="84" t="s">
        <v>184</v>
      </c>
      <c r="C29" s="84" t="s">
        <v>185</v>
      </c>
      <c r="D29" s="88" t="s">
        <v>186</v>
      </c>
      <c r="E29" s="59">
        <v>44615</v>
      </c>
      <c r="F29" s="92">
        <v>127400.01</v>
      </c>
      <c r="G29" s="100">
        <f t="shared" si="1"/>
        <v>44645</v>
      </c>
      <c r="H29" s="92">
        <v>127400.01</v>
      </c>
      <c r="I29" s="60">
        <v>0</v>
      </c>
      <c r="J29" s="52" t="s">
        <v>33</v>
      </c>
    </row>
    <row r="30" spans="2:10" s="48" customFormat="1" ht="64.5" customHeight="1" x14ac:dyDescent="0.2">
      <c r="B30" s="49" t="s">
        <v>0</v>
      </c>
      <c r="C30" s="49" t="s">
        <v>1</v>
      </c>
      <c r="D30" s="49" t="s">
        <v>3</v>
      </c>
      <c r="E30" s="49" t="s">
        <v>2</v>
      </c>
      <c r="F30" s="50" t="s">
        <v>4</v>
      </c>
      <c r="G30" s="49" t="s">
        <v>5</v>
      </c>
      <c r="H30" s="49" t="s">
        <v>6</v>
      </c>
      <c r="I30" s="49" t="s">
        <v>7</v>
      </c>
      <c r="J30" s="49" t="s">
        <v>8</v>
      </c>
    </row>
    <row r="31" spans="2:10" ht="107.25" customHeight="1" x14ac:dyDescent="0.2">
      <c r="B31" s="84" t="s">
        <v>148</v>
      </c>
      <c r="C31" s="84" t="s">
        <v>187</v>
      </c>
      <c r="D31" s="88" t="s">
        <v>188</v>
      </c>
      <c r="E31" s="59">
        <v>44637</v>
      </c>
      <c r="F31" s="93">
        <v>58044.2</v>
      </c>
      <c r="G31" s="100">
        <f t="shared" ref="G31:G36" si="2">+E31+30</f>
        <v>44667</v>
      </c>
      <c r="H31" s="93">
        <v>58044.2</v>
      </c>
      <c r="I31" s="60">
        <v>0</v>
      </c>
      <c r="J31" s="52" t="s">
        <v>33</v>
      </c>
    </row>
    <row r="32" spans="2:10" ht="99" customHeight="1" x14ac:dyDescent="0.2">
      <c r="B32" s="85" t="s">
        <v>189</v>
      </c>
      <c r="C32" s="84" t="s">
        <v>190</v>
      </c>
      <c r="D32" s="89" t="s">
        <v>191</v>
      </c>
      <c r="E32" s="59">
        <v>44600</v>
      </c>
      <c r="F32" s="89">
        <v>144133.46</v>
      </c>
      <c r="G32" s="100">
        <f t="shared" si="2"/>
        <v>44630</v>
      </c>
      <c r="H32" s="89">
        <v>144133.46</v>
      </c>
      <c r="I32" s="60">
        <v>0</v>
      </c>
      <c r="J32" s="52" t="s">
        <v>33</v>
      </c>
    </row>
    <row r="33" spans="2:10" ht="49.5" customHeight="1" x14ac:dyDescent="0.2">
      <c r="B33" s="114" t="s">
        <v>192</v>
      </c>
      <c r="C33" s="114" t="s">
        <v>193</v>
      </c>
      <c r="D33" s="93" t="s">
        <v>194</v>
      </c>
      <c r="E33" s="66">
        <v>44607</v>
      </c>
      <c r="F33" s="93">
        <v>81506.490000000005</v>
      </c>
      <c r="G33" s="100">
        <f t="shared" si="2"/>
        <v>44637</v>
      </c>
      <c r="H33" s="93">
        <v>81506.490000000005</v>
      </c>
      <c r="I33" s="60">
        <v>0</v>
      </c>
      <c r="J33" s="52" t="s">
        <v>33</v>
      </c>
    </row>
    <row r="34" spans="2:10" ht="49.5" customHeight="1" x14ac:dyDescent="0.2">
      <c r="B34" s="115"/>
      <c r="C34" s="115"/>
      <c r="D34" s="93" t="s">
        <v>195</v>
      </c>
      <c r="E34" s="59">
        <v>44635</v>
      </c>
      <c r="F34" s="93">
        <v>84343.73</v>
      </c>
      <c r="G34" s="100">
        <f t="shared" si="2"/>
        <v>44665</v>
      </c>
      <c r="H34" s="93">
        <v>84343.73</v>
      </c>
      <c r="I34" s="60">
        <v>0</v>
      </c>
      <c r="J34" s="52" t="s">
        <v>33</v>
      </c>
    </row>
    <row r="35" spans="2:10" ht="61.5" customHeight="1" x14ac:dyDescent="0.2">
      <c r="B35" s="114" t="s">
        <v>196</v>
      </c>
      <c r="C35" s="114" t="s">
        <v>197</v>
      </c>
      <c r="D35" s="93" t="s">
        <v>198</v>
      </c>
      <c r="E35" s="66">
        <v>44609</v>
      </c>
      <c r="F35" s="93">
        <v>72624.210000000006</v>
      </c>
      <c r="G35" s="100">
        <f t="shared" si="2"/>
        <v>44639</v>
      </c>
      <c r="H35" s="93">
        <v>72624.210000000006</v>
      </c>
      <c r="I35" s="60">
        <v>0</v>
      </c>
      <c r="J35" s="52" t="s">
        <v>33</v>
      </c>
    </row>
    <row r="36" spans="2:10" ht="66.75" customHeight="1" x14ac:dyDescent="0.2">
      <c r="B36" s="115"/>
      <c r="C36" s="115"/>
      <c r="D36" s="93" t="s">
        <v>199</v>
      </c>
      <c r="E36" s="59">
        <v>44613</v>
      </c>
      <c r="F36" s="93">
        <v>4312.49</v>
      </c>
      <c r="G36" s="100">
        <f t="shared" si="2"/>
        <v>44643</v>
      </c>
      <c r="H36" s="93">
        <v>4312.49</v>
      </c>
      <c r="I36" s="60">
        <v>0</v>
      </c>
      <c r="J36" s="52" t="s">
        <v>33</v>
      </c>
    </row>
    <row r="37" spans="2:10" ht="109.5" customHeight="1" x14ac:dyDescent="0.2">
      <c r="B37" s="95" t="s">
        <v>200</v>
      </c>
      <c r="C37" s="94" t="s">
        <v>201</v>
      </c>
      <c r="D37" s="52" t="s">
        <v>202</v>
      </c>
      <c r="E37" s="59">
        <v>44587</v>
      </c>
      <c r="F37" s="60">
        <v>127366.84</v>
      </c>
      <c r="G37" s="100">
        <f>+E37+30</f>
        <v>44617</v>
      </c>
      <c r="H37" s="60">
        <v>127366.84</v>
      </c>
      <c r="I37" s="60">
        <v>0</v>
      </c>
      <c r="J37" s="52" t="s">
        <v>33</v>
      </c>
    </row>
    <row r="38" spans="2:10" ht="78.75" customHeight="1" x14ac:dyDescent="0.2">
      <c r="B38" s="95" t="s">
        <v>203</v>
      </c>
      <c r="C38" s="94" t="s">
        <v>204</v>
      </c>
      <c r="D38" s="66" t="s">
        <v>205</v>
      </c>
      <c r="E38" s="59">
        <v>44638</v>
      </c>
      <c r="F38" s="60">
        <v>1013634.57</v>
      </c>
      <c r="G38" s="100">
        <f t="shared" ref="G38:G40" si="3">+E38+30</f>
        <v>44668</v>
      </c>
      <c r="H38" s="60">
        <v>1013634.57</v>
      </c>
      <c r="I38" s="60">
        <v>0</v>
      </c>
      <c r="J38" s="52" t="s">
        <v>33</v>
      </c>
    </row>
    <row r="39" spans="2:10" ht="105" customHeight="1" x14ac:dyDescent="0.2">
      <c r="B39" s="95" t="s">
        <v>184</v>
      </c>
      <c r="C39" s="94" t="s">
        <v>261</v>
      </c>
      <c r="D39" s="66" t="s">
        <v>262</v>
      </c>
      <c r="E39" s="59">
        <v>44573</v>
      </c>
      <c r="F39" s="60">
        <v>95832.52</v>
      </c>
      <c r="G39" s="100">
        <f t="shared" si="3"/>
        <v>44603</v>
      </c>
      <c r="H39" s="60">
        <v>95832.52</v>
      </c>
      <c r="I39" s="60">
        <v>0</v>
      </c>
      <c r="J39" s="52" t="s">
        <v>33</v>
      </c>
    </row>
    <row r="40" spans="2:10" ht="96" customHeight="1" x14ac:dyDescent="0.2">
      <c r="B40" s="95" t="s">
        <v>224</v>
      </c>
      <c r="C40" s="94" t="s">
        <v>263</v>
      </c>
      <c r="D40" s="66" t="s">
        <v>264</v>
      </c>
      <c r="E40" s="59">
        <v>44622</v>
      </c>
      <c r="F40" s="60">
        <v>10510.93</v>
      </c>
      <c r="G40" s="100">
        <f t="shared" si="3"/>
        <v>44652</v>
      </c>
      <c r="H40" s="60">
        <v>10510.93</v>
      </c>
      <c r="I40" s="60">
        <v>0</v>
      </c>
      <c r="J40" s="52" t="s">
        <v>33</v>
      </c>
    </row>
    <row r="41" spans="2:10" ht="54.75" customHeight="1" x14ac:dyDescent="0.2">
      <c r="B41" s="49" t="s">
        <v>0</v>
      </c>
      <c r="C41" s="49" t="s">
        <v>1</v>
      </c>
      <c r="D41" s="49" t="s">
        <v>3</v>
      </c>
      <c r="E41" s="49" t="s">
        <v>2</v>
      </c>
      <c r="F41" s="50" t="s">
        <v>4</v>
      </c>
      <c r="G41" s="49" t="s">
        <v>5</v>
      </c>
      <c r="H41" s="49" t="s">
        <v>6</v>
      </c>
      <c r="I41" s="49" t="s">
        <v>7</v>
      </c>
      <c r="J41" s="49" t="s">
        <v>8</v>
      </c>
    </row>
    <row r="42" spans="2:10" ht="102.75" customHeight="1" x14ac:dyDescent="0.2">
      <c r="B42" s="71" t="s">
        <v>148</v>
      </c>
      <c r="C42" s="70" t="s">
        <v>206</v>
      </c>
      <c r="D42" s="66" t="s">
        <v>207</v>
      </c>
      <c r="E42" s="59">
        <v>44587</v>
      </c>
      <c r="F42" s="60">
        <v>58941</v>
      </c>
      <c r="G42" s="100">
        <f t="shared" ref="G42:G48" si="4">+E42+30</f>
        <v>44617</v>
      </c>
      <c r="H42" s="60">
        <v>58941</v>
      </c>
      <c r="I42" s="60">
        <v>0</v>
      </c>
      <c r="J42" s="52" t="s">
        <v>33</v>
      </c>
    </row>
    <row r="43" spans="2:10" ht="57.75" customHeight="1" x14ac:dyDescent="0.2">
      <c r="B43" s="116" t="s">
        <v>208</v>
      </c>
      <c r="C43" s="116" t="s">
        <v>209</v>
      </c>
      <c r="D43" s="66" t="s">
        <v>210</v>
      </c>
      <c r="E43" s="137">
        <v>44573</v>
      </c>
      <c r="F43" s="96">
        <v>25000</v>
      </c>
      <c r="G43" s="100">
        <f t="shared" si="4"/>
        <v>44603</v>
      </c>
      <c r="H43" s="96">
        <v>25000</v>
      </c>
      <c r="I43" s="60">
        <v>0</v>
      </c>
      <c r="J43" s="52" t="s">
        <v>33</v>
      </c>
    </row>
    <row r="44" spans="2:10" ht="57.75" customHeight="1" x14ac:dyDescent="0.2">
      <c r="B44" s="117"/>
      <c r="C44" s="117"/>
      <c r="D44" s="66" t="s">
        <v>211</v>
      </c>
      <c r="E44" s="137">
        <v>44594</v>
      </c>
      <c r="F44" s="96">
        <v>37500</v>
      </c>
      <c r="G44" s="100">
        <f t="shared" si="4"/>
        <v>44624</v>
      </c>
      <c r="H44" s="96">
        <v>37500</v>
      </c>
      <c r="I44" s="60">
        <v>0</v>
      </c>
      <c r="J44" s="52" t="s">
        <v>33</v>
      </c>
    </row>
    <row r="45" spans="2:10" ht="82.5" customHeight="1" x14ac:dyDescent="0.2">
      <c r="B45" s="99" t="s">
        <v>212</v>
      </c>
      <c r="C45" s="99" t="s">
        <v>213</v>
      </c>
      <c r="D45" s="66" t="s">
        <v>214</v>
      </c>
      <c r="E45" s="137">
        <v>44627</v>
      </c>
      <c r="F45" s="96">
        <v>96642</v>
      </c>
      <c r="G45" s="100">
        <f t="shared" si="4"/>
        <v>44657</v>
      </c>
      <c r="H45" s="96">
        <v>96642</v>
      </c>
      <c r="I45" s="60">
        <v>0</v>
      </c>
      <c r="J45" s="52" t="s">
        <v>33</v>
      </c>
    </row>
    <row r="46" spans="2:10" ht="113.25" customHeight="1" x14ac:dyDescent="0.2">
      <c r="B46" s="99" t="s">
        <v>215</v>
      </c>
      <c r="C46" s="99" t="s">
        <v>216</v>
      </c>
      <c r="D46" s="66" t="s">
        <v>217</v>
      </c>
      <c r="E46" s="137">
        <v>44644</v>
      </c>
      <c r="F46" s="96">
        <v>98766</v>
      </c>
      <c r="G46" s="100">
        <f t="shared" si="4"/>
        <v>44674</v>
      </c>
      <c r="H46" s="96">
        <v>98766</v>
      </c>
      <c r="I46" s="60">
        <v>0</v>
      </c>
      <c r="J46" s="52" t="s">
        <v>33</v>
      </c>
    </row>
    <row r="47" spans="2:10" ht="113.25" customHeight="1" x14ac:dyDescent="0.2">
      <c r="B47" s="99" t="s">
        <v>218</v>
      </c>
      <c r="C47" s="99" t="s">
        <v>219</v>
      </c>
      <c r="D47" s="136" t="s">
        <v>220</v>
      </c>
      <c r="E47" s="137">
        <v>44596</v>
      </c>
      <c r="F47" s="96">
        <v>259600</v>
      </c>
      <c r="G47" s="100">
        <f t="shared" si="4"/>
        <v>44626</v>
      </c>
      <c r="H47" s="96">
        <v>259600</v>
      </c>
      <c r="I47" s="60">
        <v>0</v>
      </c>
      <c r="J47" s="52" t="s">
        <v>33</v>
      </c>
    </row>
    <row r="48" spans="2:10" ht="113.25" customHeight="1" x14ac:dyDescent="0.2">
      <c r="B48" s="99" t="s">
        <v>221</v>
      </c>
      <c r="C48" s="99" t="s">
        <v>222</v>
      </c>
      <c r="D48" s="136" t="s">
        <v>223</v>
      </c>
      <c r="E48" s="137">
        <v>44624</v>
      </c>
      <c r="F48" s="96">
        <v>25989.66</v>
      </c>
      <c r="G48" s="100">
        <f t="shared" si="4"/>
        <v>44654</v>
      </c>
      <c r="H48" s="96">
        <v>25989.66</v>
      </c>
      <c r="I48" s="60">
        <v>0</v>
      </c>
      <c r="J48" s="52" t="s">
        <v>33</v>
      </c>
    </row>
    <row r="49" spans="2:10" ht="55.5" customHeight="1" x14ac:dyDescent="0.2">
      <c r="B49" s="110" t="s">
        <v>224</v>
      </c>
      <c r="C49" s="112" t="s">
        <v>226</v>
      </c>
      <c r="D49" s="52" t="s">
        <v>227</v>
      </c>
      <c r="E49" s="138">
        <v>44637</v>
      </c>
      <c r="F49" s="60">
        <v>148068.54</v>
      </c>
      <c r="G49" s="100">
        <f>+E49+30</f>
        <v>44667</v>
      </c>
      <c r="H49" s="60">
        <v>148068.54</v>
      </c>
      <c r="I49" s="60">
        <v>0</v>
      </c>
      <c r="J49" s="52" t="s">
        <v>33</v>
      </c>
    </row>
    <row r="50" spans="2:10" ht="55.5" customHeight="1" x14ac:dyDescent="0.2">
      <c r="B50" s="111"/>
      <c r="C50" s="113"/>
      <c r="D50" s="52" t="s">
        <v>228</v>
      </c>
      <c r="E50" s="59">
        <v>44637</v>
      </c>
      <c r="F50" s="61">
        <v>8341.4500000000007</v>
      </c>
      <c r="G50" s="100">
        <f t="shared" ref="G50:G51" si="5">+E50+30</f>
        <v>44667</v>
      </c>
      <c r="H50" s="61">
        <v>8341.4500000000007</v>
      </c>
      <c r="I50" s="60">
        <v>0</v>
      </c>
      <c r="J50" s="52" t="s">
        <v>33</v>
      </c>
    </row>
    <row r="51" spans="2:10" ht="90.75" customHeight="1" x14ac:dyDescent="0.2">
      <c r="B51" s="101" t="s">
        <v>224</v>
      </c>
      <c r="C51" s="69" t="s">
        <v>238</v>
      </c>
      <c r="D51" s="67" t="s">
        <v>229</v>
      </c>
      <c r="E51" s="66">
        <v>44648</v>
      </c>
      <c r="F51" s="97">
        <v>72378.14</v>
      </c>
      <c r="G51" s="100">
        <f t="shared" si="5"/>
        <v>44678</v>
      </c>
      <c r="H51" s="97">
        <v>72378.14</v>
      </c>
      <c r="I51" s="60">
        <v>0</v>
      </c>
      <c r="J51" s="68" t="s">
        <v>33</v>
      </c>
    </row>
    <row r="52" spans="2:10" ht="63.75" customHeight="1" x14ac:dyDescent="0.2">
      <c r="B52" s="49" t="s">
        <v>0</v>
      </c>
      <c r="C52" s="49" t="s">
        <v>1</v>
      </c>
      <c r="D52" s="49" t="s">
        <v>3</v>
      </c>
      <c r="E52" s="49" t="s">
        <v>2</v>
      </c>
      <c r="F52" s="50" t="s">
        <v>4</v>
      </c>
      <c r="G52" s="49" t="s">
        <v>5</v>
      </c>
      <c r="H52" s="49" t="s">
        <v>6</v>
      </c>
      <c r="I52" s="49" t="s">
        <v>7</v>
      </c>
      <c r="J52" s="49" t="s">
        <v>8</v>
      </c>
    </row>
    <row r="53" spans="2:10" ht="102" customHeight="1" x14ac:dyDescent="0.2">
      <c r="B53" s="101" t="s">
        <v>11</v>
      </c>
      <c r="C53" s="69" t="s">
        <v>237</v>
      </c>
      <c r="D53" s="67" t="s">
        <v>230</v>
      </c>
      <c r="E53" s="59">
        <v>44610</v>
      </c>
      <c r="F53" s="60">
        <v>458861</v>
      </c>
      <c r="G53" s="100">
        <f t="shared" ref="G53:G60" si="6">+E53+30</f>
        <v>44640</v>
      </c>
      <c r="H53" s="60">
        <v>458861</v>
      </c>
      <c r="I53" s="61">
        <v>0</v>
      </c>
      <c r="J53" s="68" t="s">
        <v>33</v>
      </c>
    </row>
    <row r="54" spans="2:10" ht="36" customHeight="1" x14ac:dyDescent="0.2">
      <c r="B54" s="118" t="s">
        <v>231</v>
      </c>
      <c r="C54" s="121" t="s">
        <v>236</v>
      </c>
      <c r="D54" s="67" t="s">
        <v>232</v>
      </c>
      <c r="E54" s="59">
        <v>44621</v>
      </c>
      <c r="F54" s="60">
        <v>12762.2</v>
      </c>
      <c r="G54" s="100">
        <f t="shared" si="6"/>
        <v>44651</v>
      </c>
      <c r="H54" s="60">
        <v>12762.2</v>
      </c>
      <c r="I54" s="61">
        <v>0</v>
      </c>
      <c r="J54" s="68" t="s">
        <v>33</v>
      </c>
    </row>
    <row r="55" spans="2:10" ht="36" customHeight="1" x14ac:dyDescent="0.2">
      <c r="B55" s="119"/>
      <c r="C55" s="122"/>
      <c r="D55" s="67" t="s">
        <v>233</v>
      </c>
      <c r="E55" s="59">
        <v>44621</v>
      </c>
      <c r="F55" s="60">
        <v>51129.760000000002</v>
      </c>
      <c r="G55" s="100">
        <f t="shared" si="6"/>
        <v>44651</v>
      </c>
      <c r="H55" s="60">
        <v>51129.760000000002</v>
      </c>
      <c r="I55" s="61">
        <v>0</v>
      </c>
      <c r="J55" s="68" t="s">
        <v>33</v>
      </c>
    </row>
    <row r="56" spans="2:10" ht="36" customHeight="1" x14ac:dyDescent="0.2">
      <c r="B56" s="120"/>
      <c r="C56" s="123"/>
      <c r="D56" s="67" t="s">
        <v>234</v>
      </c>
      <c r="E56" s="59">
        <v>44628</v>
      </c>
      <c r="F56" s="60">
        <v>1140005.21</v>
      </c>
      <c r="G56" s="100">
        <f t="shared" si="6"/>
        <v>44658</v>
      </c>
      <c r="H56" s="60">
        <v>1140005.21</v>
      </c>
      <c r="I56" s="61">
        <v>0</v>
      </c>
      <c r="J56" s="68" t="s">
        <v>33</v>
      </c>
    </row>
    <row r="57" spans="2:10" ht="132" customHeight="1" x14ac:dyDescent="0.2">
      <c r="B57" s="102" t="s">
        <v>235</v>
      </c>
      <c r="C57" s="104" t="s">
        <v>239</v>
      </c>
      <c r="D57" s="67" t="s">
        <v>240</v>
      </c>
      <c r="E57" s="59">
        <v>44623</v>
      </c>
      <c r="F57" s="60">
        <v>70000</v>
      </c>
      <c r="G57" s="100">
        <f t="shared" si="6"/>
        <v>44653</v>
      </c>
      <c r="H57" s="60">
        <v>70000</v>
      </c>
      <c r="I57" s="61">
        <v>0</v>
      </c>
      <c r="J57" s="68" t="s">
        <v>33</v>
      </c>
    </row>
    <row r="58" spans="2:10" ht="109.5" customHeight="1" x14ac:dyDescent="0.25">
      <c r="B58" s="102" t="s">
        <v>221</v>
      </c>
      <c r="C58" s="104" t="s">
        <v>242</v>
      </c>
      <c r="D58" s="67" t="s">
        <v>241</v>
      </c>
      <c r="E58" s="98">
        <v>44655</v>
      </c>
      <c r="F58" s="60">
        <v>35974.19</v>
      </c>
      <c r="G58" s="100">
        <f t="shared" si="6"/>
        <v>44685</v>
      </c>
      <c r="H58" s="60">
        <v>35974.19</v>
      </c>
      <c r="I58" s="61">
        <v>0</v>
      </c>
      <c r="J58" s="68" t="s">
        <v>33</v>
      </c>
    </row>
    <row r="59" spans="2:10" ht="62.25" customHeight="1" x14ac:dyDescent="0.25">
      <c r="B59" s="118" t="s">
        <v>243</v>
      </c>
      <c r="C59" s="121" t="s">
        <v>244</v>
      </c>
      <c r="D59" s="67" t="s">
        <v>245</v>
      </c>
      <c r="E59" s="98">
        <v>44651</v>
      </c>
      <c r="F59" s="60">
        <v>883.4</v>
      </c>
      <c r="G59" s="100">
        <f t="shared" si="6"/>
        <v>44681</v>
      </c>
      <c r="H59" s="60">
        <v>883.4</v>
      </c>
      <c r="I59" s="61">
        <v>0</v>
      </c>
      <c r="J59" s="68" t="s">
        <v>33</v>
      </c>
    </row>
    <row r="60" spans="2:10" ht="62.25" customHeight="1" x14ac:dyDescent="0.25">
      <c r="B60" s="120"/>
      <c r="C60" s="123"/>
      <c r="D60" s="67" t="s">
        <v>246</v>
      </c>
      <c r="E60" s="98">
        <v>44651</v>
      </c>
      <c r="F60" s="60">
        <v>3223.12</v>
      </c>
      <c r="G60" s="100">
        <f t="shared" si="6"/>
        <v>44681</v>
      </c>
      <c r="H60" s="60">
        <v>3223.12</v>
      </c>
      <c r="I60" s="61">
        <v>0</v>
      </c>
      <c r="J60" s="68" t="s">
        <v>33</v>
      </c>
    </row>
    <row r="61" spans="2:10" x14ac:dyDescent="0.2">
      <c r="B61" s="57"/>
    </row>
    <row r="63" spans="2:10" ht="18" customHeight="1" x14ac:dyDescent="0.2"/>
    <row r="66" spans="2:10" x14ac:dyDescent="0.2">
      <c r="C66" s="126"/>
      <c r="D66" s="126"/>
    </row>
    <row r="67" spans="2:10" x14ac:dyDescent="0.2">
      <c r="B67" s="55" t="s">
        <v>225</v>
      </c>
      <c r="C67" s="55"/>
      <c r="D67" s="127" t="s">
        <v>101</v>
      </c>
      <c r="E67" s="127"/>
      <c r="F67" s="62"/>
      <c r="G67" s="63"/>
      <c r="H67" s="128" t="s">
        <v>160</v>
      </c>
      <c r="I67" s="128"/>
      <c r="J67" s="128"/>
    </row>
    <row r="68" spans="2:10" x14ac:dyDescent="0.2">
      <c r="B68" s="72" t="s">
        <v>157</v>
      </c>
      <c r="C68" s="56"/>
      <c r="D68" s="131" t="s">
        <v>156</v>
      </c>
      <c r="E68" s="131"/>
      <c r="F68" s="64"/>
      <c r="G68" s="65"/>
      <c r="H68" s="130" t="s">
        <v>103</v>
      </c>
      <c r="I68" s="130"/>
      <c r="J68" s="130"/>
    </row>
    <row r="69" spans="2:10" x14ac:dyDescent="0.2">
      <c r="B69" s="73" t="s">
        <v>159</v>
      </c>
      <c r="C69" s="56"/>
      <c r="D69" s="129" t="s">
        <v>158</v>
      </c>
      <c r="E69" s="129"/>
      <c r="F69" s="64"/>
      <c r="G69" s="65"/>
      <c r="H69" s="130" t="s">
        <v>104</v>
      </c>
      <c r="I69" s="130"/>
      <c r="J69" s="130"/>
    </row>
  </sheetData>
  <mergeCells count="24">
    <mergeCell ref="C66:D66"/>
    <mergeCell ref="D67:E67"/>
    <mergeCell ref="H67:J67"/>
    <mergeCell ref="D69:E69"/>
    <mergeCell ref="H69:J69"/>
    <mergeCell ref="D68:E68"/>
    <mergeCell ref="H68:J68"/>
    <mergeCell ref="B54:B56"/>
    <mergeCell ref="C54:C56"/>
    <mergeCell ref="C59:C60"/>
    <mergeCell ref="B59:B60"/>
    <mergeCell ref="B8:J8"/>
    <mergeCell ref="B10:J10"/>
    <mergeCell ref="B11:J11"/>
    <mergeCell ref="C19:C20"/>
    <mergeCell ref="B19:B20"/>
    <mergeCell ref="B49:B50"/>
    <mergeCell ref="C49:C50"/>
    <mergeCell ref="B33:B34"/>
    <mergeCell ref="C33:C34"/>
    <mergeCell ref="B35:B36"/>
    <mergeCell ref="C35:C36"/>
    <mergeCell ref="B43:B44"/>
    <mergeCell ref="C43:C44"/>
  </mergeCells>
  <pageMargins left="0.47244094488188981" right="7.874015748031496E-2" top="7.874015748031496E-2" bottom="7.874015748031496E-2" header="0.31496062992125984" footer="0.31496062992125984"/>
  <pageSetup scale="62" orientation="landscape" r:id="rId1"/>
  <rowBreaks count="4" manualBreakCount="4">
    <brk id="20" max="9" man="1"/>
    <brk id="29" max="9" man="1"/>
    <brk id="40" max="9" man="1"/>
    <brk id="5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JUNIO</vt:lpstr>
      <vt:lpstr>MARZO 2022</vt:lpstr>
      <vt:lpstr>'MARZO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Jesus Alberto Batista Martinez</cp:lastModifiedBy>
  <cp:lastPrinted>2022-05-12T17:14:45Z</cp:lastPrinted>
  <dcterms:created xsi:type="dcterms:W3CDTF">2021-07-01T20:21:12Z</dcterms:created>
  <dcterms:modified xsi:type="dcterms:W3CDTF">2022-05-12T17:16:22Z</dcterms:modified>
</cp:coreProperties>
</file>